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llows\Downloads\"/>
    </mc:Choice>
  </mc:AlternateContent>
  <bookViews>
    <workbookView xWindow="0" yWindow="0" windowWidth="28800" windowHeight="12300" firstSheet="1" activeTab="1"/>
  </bookViews>
  <sheets>
    <sheet name="Sheet1" sheetId="1" state="hidden" r:id="rId1"/>
    <sheet name="Calculations" sheetId="2" r:id="rId2"/>
  </sheets>
  <definedNames>
    <definedName name="_xlnm._FilterDatabase" localSheetId="0" hidden="1">Sheet1!$A$1:$AE$19</definedName>
  </definedNames>
  <calcPr calcId="162913" iterate="1" iterateCount="1" iterateDelta="0"/>
</workbook>
</file>

<file path=xl/calcChain.xml><?xml version="1.0" encoding="utf-8"?>
<calcChain xmlns="http://schemas.openxmlformats.org/spreadsheetml/2006/main">
  <c r="G16" i="2" l="1"/>
  <c r="G12" i="2"/>
  <c r="G7" i="2"/>
  <c r="G8" i="2"/>
  <c r="G9" i="2"/>
  <c r="G10" i="2"/>
  <c r="G11" i="2"/>
  <c r="G13" i="2"/>
  <c r="G14" i="2"/>
  <c r="G15" i="2"/>
  <c r="G17" i="2"/>
  <c r="G6" i="2"/>
  <c r="G18" i="2" l="1"/>
  <c r="G19" i="2" s="1"/>
  <c r="E7" i="2"/>
  <c r="E6" i="2"/>
  <c r="E8" i="2"/>
  <c r="E9" i="2"/>
  <c r="E10" i="2"/>
  <c r="E11" i="2"/>
  <c r="E12" i="2"/>
  <c r="E13" i="2"/>
  <c r="E14" i="2"/>
  <c r="E15" i="2"/>
  <c r="E16" i="2"/>
  <c r="E17" i="2"/>
  <c r="C16" i="2"/>
  <c r="C9" i="2"/>
  <c r="C7" i="2"/>
  <c r="C8" i="2"/>
  <c r="C10" i="2"/>
  <c r="C11" i="2"/>
  <c r="C12" i="2"/>
  <c r="C13" i="2"/>
  <c r="C14" i="2"/>
  <c r="C15" i="2"/>
  <c r="C17" i="2"/>
  <c r="C6" i="2"/>
  <c r="E18" i="2" l="1"/>
  <c r="E19" i="2" s="1"/>
  <c r="C18" i="2"/>
  <c r="C19" i="2" s="1"/>
  <c r="K3" i="2" s="1"/>
</calcChain>
</file>

<file path=xl/comments1.xml><?xml version="1.0" encoding="utf-8"?>
<comments xmlns="http://schemas.openxmlformats.org/spreadsheetml/2006/main">
  <authors>
    <author>Armitage, Devan -AFR</author>
  </authors>
  <commentList>
    <comment ref="E6" authorId="0" shapeId="0">
      <text>
        <r>
          <rPr>
            <b/>
            <sz val="9"/>
            <color indexed="81"/>
            <rFont val="Tahoma"/>
          </rPr>
          <t>Armitage, Devan -AFR:</t>
        </r>
        <r>
          <rPr>
            <sz val="9"/>
            <color indexed="81"/>
            <rFont val="Tahoma"/>
          </rPr>
          <t xml:space="preserve">
Divide by 5
</t>
        </r>
      </text>
    </comment>
    <comment ref="E7" authorId="0" shapeId="0">
      <text>
        <r>
          <rPr>
            <b/>
            <sz val="9"/>
            <color indexed="81"/>
            <rFont val="Tahoma"/>
          </rPr>
          <t>Armitage, Devan -AFR:</t>
        </r>
        <r>
          <rPr>
            <sz val="9"/>
            <color indexed="81"/>
            <rFont val="Tahoma"/>
          </rPr>
          <t xml:space="preserve">
Divide by 5</t>
        </r>
      </text>
    </comment>
    <comment ref="C9" authorId="0" shapeId="0">
      <text>
        <r>
          <rPr>
            <b/>
            <sz val="9"/>
            <color indexed="81"/>
            <rFont val="Tahoma"/>
          </rPr>
          <t>Armitage, Devan -AFR:</t>
        </r>
        <r>
          <rPr>
            <sz val="9"/>
            <color indexed="81"/>
            <rFont val="Tahoma"/>
          </rPr>
          <t xml:space="preserve">
divide by 2
</t>
        </r>
      </text>
    </comment>
    <comment ref="F12" authorId="0" shapeId="0">
      <text>
        <r>
          <rPr>
            <b/>
            <sz val="9"/>
            <color indexed="81"/>
            <rFont val="Tahoma"/>
          </rPr>
          <t>Armitage, Devan -AFR:</t>
        </r>
        <r>
          <rPr>
            <sz val="9"/>
            <color indexed="81"/>
            <rFont val="Tahoma"/>
          </rPr>
          <t xml:space="preserve">
Only 3
</t>
        </r>
      </text>
    </comment>
    <comment ref="C16" authorId="0" shapeId="0">
      <text>
        <r>
          <rPr>
            <b/>
            <sz val="9"/>
            <color indexed="81"/>
            <rFont val="Tahoma"/>
          </rPr>
          <t>Armitage, Devan -AFR:</t>
        </r>
        <r>
          <rPr>
            <sz val="9"/>
            <color indexed="81"/>
            <rFont val="Tahoma"/>
          </rPr>
          <t xml:space="preserve">
divide by 1
</t>
        </r>
      </text>
    </comment>
    <comment ref="F16" authorId="0" shapeId="0">
      <text>
        <r>
          <rPr>
            <b/>
            <sz val="9"/>
            <color indexed="81"/>
            <rFont val="Tahoma"/>
          </rPr>
          <t>Armitage, Devan -AFR:</t>
        </r>
        <r>
          <rPr>
            <sz val="9"/>
            <color indexed="81"/>
            <rFont val="Tahoma"/>
          </rPr>
          <t xml:space="preserve">
Only 2
</t>
        </r>
      </text>
    </comment>
  </commentList>
</comments>
</file>

<file path=xl/sharedStrings.xml><?xml version="1.0" encoding="utf-8"?>
<sst xmlns="http://schemas.openxmlformats.org/spreadsheetml/2006/main" count="534" uniqueCount="228">
  <si>
    <t>Internal ID</t>
  </si>
  <si>
    <t>1. Please identify your program:</t>
  </si>
  <si>
    <t>2. Did governance and strategic direction provided by the department meet the needs of your program?</t>
  </si>
  <si>
    <t>Comments</t>
  </si>
  <si>
    <t>3. Did common services policies, directives, and guidelines meet the needs of your program (e.g., mission fleet management guidelines, transportation policy, and telework policy)?</t>
  </si>
  <si>
    <t>4. Did logistics management services meet the needs of your program (e.g., shipping, distribution, diplomatic bag)?</t>
  </si>
  <si>
    <t>5. Did property services provided by the department meet the needs of your program in terms of quality and timeliness?</t>
  </si>
  <si>
    <t>6. Did the physical infrastructure* provided by the department meet the needs of your program and its employees abroad?  *includes workspace and residential accommodation</t>
  </si>
  <si>
    <t>7. Did transportation services provided by the department meet the needs of your program?</t>
  </si>
  <si>
    <t>8. Did procurement services provided by the department meet the needs of your program?</t>
  </si>
  <si>
    <t>9. Did human resources (HR) services provided by the department meet the needs of your program (e.g., HR policies and guidelines, labour relations support for serious cases, advice and tools on classification, pension and benefits administration)?</t>
  </si>
  <si>
    <t>10. Did human resources (HR) services provided to your program at mission, including by Common Service Delivery Points, meet their needs?</t>
  </si>
  <si>
    <t>11. Did IT services meet the needs of your program (e.g., Help Desk/Service Desk Online, or other IM/IT services)?</t>
  </si>
  <si>
    <t>12. Did FSD administration services meet the needs of your program and its employees?</t>
  </si>
  <si>
    <t>13. Did the common services tools, information, and resources provided by the department meet the needs of your program (e.g., Wiki, Intranet, Strategia, Mission Request Online, ATLAS, communications from HQ/AFD)?</t>
  </si>
  <si>
    <t>Do you have any other feedback regarding the common services managed and delivered by the department in support of your program?</t>
  </si>
  <si>
    <t>GAC Common Services Program</t>
  </si>
  <si>
    <t>3 – Mostly met needs</t>
  </si>
  <si>
    <t>.</t>
  </si>
  <si>
    <t>2 – Somewhat met needs</t>
  </si>
  <si>
    <t>Other Government Department (OGD)</t>
  </si>
  <si>
    <t>There is no requirement for Alberta GoA staff to be bilingual in French and we miss quite a bit of the information presented in IW's. As your partners under co-location, information that affects our international offices should be presented to us in a format we can understand, otherwise participation is not beneficial to GAC or to Alberta. When information that pertains to co-location costs/services/programs is presented in French, it is very frustrating to us as we are not able to be full or active participants in these meetings, follow up discussions or pose relevant questions in the group setting.</t>
  </si>
  <si>
    <t>1 – Did not meet needs</t>
  </si>
  <si>
    <t>The mission experiences our office staff with the transportation policy has continued to be an issue, however as we understand going forward under a new common MOU should allow equal access to all partners, and we look forward to this.</t>
  </si>
  <si>
    <t>4 – Fully met needs</t>
  </si>
  <si>
    <t>No issues, thank you.</t>
  </si>
  <si>
    <t>We have continued to experience issues with mission property team in Mexico both chancery and SQ, it would be helpful to have service standards and on-going communication with/for partners to alleviate on-going issues.</t>
  </si>
  <si>
    <t>The mission experiences our office staff with the transportation policy has continued to be an issue, however as we understand going forward under a new common MOU should allow equal access to all partners, and we look forward to this</t>
  </si>
  <si>
    <t>N/A</t>
  </si>
  <si>
    <t>Our HR team has been working with HLDS on Alberta LES job description benchmarking and we have the following feedback:  When HLDS provides us with the GAC tools, we would recommend that they provide more support on how to use their tools/forms within their system.  More time should be spend on giving partners a better understanding of the information they provide to us, and a clearer definition of roles/responsibilities. For example, our MOU implies that GAC is responsible for LES job audits, but that was not the case, the province was responsible. Also more time should be spent on having GAC departments interpret federal polies and processes, to make sure clients have a solid understanding of them and not just the links/materials – especially if we are the ones who have to implement them or have LES conversations. Also a suggestion would be for GAC/HLDS to be aware of providing provincial partners with material that contains GAC/HLDS acronyms/terms etc. Again, clearly defined service delivery standards would help set expectations on roles, responsibilities and expected response time.</t>
  </si>
  <si>
    <t>no comments</t>
  </si>
  <si>
    <t>Our offices experience continued issues with access, equipment, connectivity and bandwidth at almost all our offices.</t>
  </si>
  <si>
    <t>Partners from outside the federal government/GAC should be provided with more training on how to use GAC's intranet and where we can find relevant information. ATLAS is a good platform and for the most part user friendly, but it should contain 'real' manpower salary and benefits for the provinces - otherwise we will still need to use AFR/GAC HQ to obtain invoicing information.</t>
  </si>
  <si>
    <t>We understand that GAC/AFR has undergone significant changes over the last year, and we offer our comments/suggestions in an effort to provide relevant feedback for consideration. Alberta looks forward to the year ahead with using ATLAS and working towards a new MOU for all partners. We are happy to hear that the new MOU will ensure all partners have the same experience and access to mission common services.</t>
  </si>
  <si>
    <t>Applies to GAC - HQ</t>
  </si>
  <si>
    <t>Applies to Mission Services - New MCOs arriving at Missions should review MOU , clients files to thoroughly understand client needs,  Ex; Driver over time using  5%  rule before billing client.</t>
  </si>
  <si>
    <t>Delivery of Diplomatic Bag in some regions is lengthy.</t>
  </si>
  <si>
    <t>In some regioins timeliness and quality not met,  ex:  SQ for UAE, Indonesia, Russia and office space for Jamaica</t>
  </si>
  <si>
    <t>SQs provided by GAC must take into account representational duties, as per sec 7.2.1-Annex A;  Residential Accommodation (DND)</t>
  </si>
  <si>
    <t>In some regions, implementation and de bugging of "MY KEY" was reluctant at times.</t>
  </si>
  <si>
    <t>Very Good services rec'd from GAC - HQ when issues are brought to their attention, always resolved promptly and effectively.</t>
  </si>
  <si>
    <t>there was only partial direction applicable to Common Service Delivery Points</t>
  </si>
  <si>
    <t>considering what was focussed on this year, it was applicable to a good portion of our work</t>
  </si>
  <si>
    <t>some delays but overall good</t>
  </si>
  <si>
    <t>unfortunately a simple project at mission to create appropriate space for the CSDP was delayed more than 6 months due to HQ taking over</t>
  </si>
  <si>
    <t>residential is good but workspace continues to be cramped, inefficient and outdated</t>
  </si>
  <si>
    <t>Transportation services at mission are very well organized</t>
  </si>
  <si>
    <t>on time procurement and delivery</t>
  </si>
  <si>
    <t>new positions approved and classification done in a very reasonable amount of time.  Other services mentioned are delivered locally, not by HQ</t>
  </si>
  <si>
    <t>CSDP LES HR is not yet rolled out.  The MXICO HR team gave very good support</t>
  </si>
  <si>
    <t>every service enquiry was met with a response and solution</t>
  </si>
  <si>
    <t>some of the requests for information took longer than expected to get fulsome answers</t>
  </si>
  <si>
    <t>many of the tools mentioned were only partially able to meet the needs, issues with Wiki and the delay in the rollout of ATLAS impacted services available</t>
  </si>
  <si>
    <t>Co-Locator</t>
  </si>
  <si>
    <t>The greatest asset to our program is the AFR Analyst.</t>
  </si>
  <si>
    <t>Transportation policy is still inconsistent mission by mission, as is the use of LES drivers for our program. Telework policy still seems to be up in the air, expecially for LE staff.</t>
  </si>
  <si>
    <t>Our program mostly uses the diplomatic bag, no issues.</t>
  </si>
  <si>
    <t>Property services in mission continue to be challenging in most locations. SQ issues and repairs are not always handled with the level of quality required and timeliness is always an issue. Internal projects in mission (construction) can be extremely painful given the location and sub-suppliers involved (compliance, delays, RFP process.) Partners should be consulted and advised, especially if dealys impact the program effectiveness.</t>
  </si>
  <si>
    <t>For the most part workspace and SQ meet requirements.</t>
  </si>
  <si>
    <t>Still have issues in some missions booking the LES drivers.</t>
  </si>
  <si>
    <t>Too many people involved mission and GAC HQ to secure LSP (internet) in two new locations. Information, timelines was not provided and the result was delays and internal project milestones not being met.</t>
  </si>
  <si>
    <t>Extremely happy with all HR services, partnership and communication.</t>
  </si>
  <si>
    <t>Yes</t>
  </si>
  <si>
    <t>For GAC equipment (Signet/Mitnet) very satisfied. For the support of program owned assets and services, continues to be difficult in some locations to have assistance.</t>
  </si>
  <si>
    <t>Tools are helpful, self-service for efficiency, however I often have issues logging on to Signet with my token. A complete reset requires me going to 125 Sussex which is not convienent.</t>
  </si>
  <si>
    <t>We are extremely impressed with Atlas and the Service Catalogue outline. Again, the greatest support and key is our AFR Analyst.</t>
  </si>
  <si>
    <t>GAC Program</t>
  </si>
  <si>
    <t>Need for more clarity on long-term investment strategies regarding property and security infrastructure and resources.</t>
  </si>
  <si>
    <t>1- Need for full and uniform application of guidelines (i.e. Cat III missions). 2- Need for more clarity on roles and responsibilities between common services and programs. 3- The MCO/MAO Common Services Handbook provided by AFS is a useful tool. 4- Politique de transport local peut être trop lourde ou contraignante et rend le fardeau administratif élevé (i.e. demander une autorisation de voyage pour tout déplacement de plus de 16km, alors que l’aéroport et les sites où se tiennent normalement les grands salons commerciaux auxquels nous participons se situent à plus de 16km, rend le fardeau administratif plus élevé). 5- Services financiers : la régionalisation et la rigidité du système augmentent la charge des agents avec de nouvelles exigences (p. ex. nouveaux formulaires pour la sécurité du fournisseur). Cela incite les agents et gestionnaires à ne plus faire certaines activités qui pourraient être utiles pour atteindre les objectifs des programmes. Une flexibilité plus grande serait utile.</t>
  </si>
  <si>
    <t>As per HEP message of February 21, 2019, the introduction of the new relocation model may require additional guidance.</t>
  </si>
  <si>
    <t>1- The current property services do not allow mission to act promptly on property projects related to Chancery, OR and crown-owned SQs, including security-related projects. 2- The multiple stakeholders involved, the occasional lack of understanding of roles and responsibilities and ongoing lack of funding create risks, inefficiencies and delays.</t>
  </si>
  <si>
    <t>1- Established rent ceilings and review of FSD 25.1.2 regarding the maximum number of bedrooms do not align with the rental market, namely for family configurations of 4+ and may make it more challenging to secure accommodations which meet minimum standards. 2- There may be a lack of understanding of the level of resources required to manage heritage buildings and a need to recognize that major property projects cannot always be managed through the MMW in terms of cost effectiveness. 3- La pression sur les services communs (p. ex. la réduction de postes de garde militaire) fait en sorte que des tâches de surveillance d’agents d’entretien et de fermeture de chancellerie ont été transférées aux agents politiques.</t>
  </si>
  <si>
    <t>1- Not having a dedicated mission driver might mean time pressures in schedule and use of personal car  2- Guidance on the use of self-drive vehicles would be useful.</t>
  </si>
  <si>
    <t>1- The complexity and length of the tendering process and contractual obligations (with reference to Canadian laws) make it difficult to obtain quotes from local contractors.  2- One point of contact would be ideal to initiate procurement process, either CSDP or AAO as the current procurement services do not allow mission to act promptly. 3- The lack of flexibility for sole sourcing and requirement to refer to CSDP-RCRB for contracts between 10 k and 25 k is not efficient. 4- More training and tools are required on procurement for mission staff.</t>
  </si>
  <si>
    <t>1- Current initiatives on Global Review, generic job descriptions and generic structural models will significantly benefit mission and avoid inequities between employees. 2- A more uniform and modern process is needed (i.e. online entry tests for competitions, online interviews, pools of candidates) and more support from HQ for IRCC/recruitment services would be helpful. 3- A more regular process to review level of common services resources is required at missions as a result of growth, interns, TDs and OGD presence.</t>
  </si>
  <si>
    <t>1- Service mostly met needs considering HR LES specialists do not get enough resources, help and tools from their central HR services (HQ or London platform) to meet needs adequately. 2- CSDP may consider offering official language assessment during recruitment process.  This would ensure Official Language Act requirements are met for specific positions dealing with the public.</t>
  </si>
  <si>
    <t>1- Some missions feel they do not have enough FSITP or IT support. 2- Missions could benefit from having Infobank or a corporate solution other than I-Drive 3- Upgrades (from HQ) to Word 10 could be better communicated to avoid employees temporarily losing access to their accounts as a result of an upgrade. 4- Transition towards iPhone/new phones was difficult and more information would have been welcomed. 5- Clavier QWERTY unilingue anglais pour les terminaux C6 partagés problématique</t>
  </si>
  <si>
    <t>1- Timely communication of delays and requirements as well as reliable and timely answers to requests are needed. The high rotation rate of FDS advisors might be responsible for some confusion. 2- Better/earlier communication about shipping of diplomats’ personal belongings would be helpful to manage diplomatic franchise and custom clearance.</t>
  </si>
  <si>
    <t>1- Many of the tools are somewhat dated or user-unfriendly (i.e. MRO has limitations to effectively follow-up on requests and include different stakeholders; Guidance needed on the use of specific equipment/tools required for the maintenance of the OR/land (tractor) by LES staff) 2- Need for better information management/easier access to departmental information. 3- Improvements made in the last year to Strategia as regards multilateral missions were welcomed</t>
  </si>
  <si>
    <t>1- Note, this survey is the result of amalgamated feedback from commercial, trade, consular, administrative and IRCC programs and as such could be classified as GAC Program, GAC Common Services Program and OGD. 2- Thought should be given to providing some limited representational furniture (i.e. dining room ensembles) to HOMs of CAT III missions, whether in private leasing or SQs. We are shooting ourselves in the foot otherwise, as hospitality in restaurants does not/not have the same impact, as was borne out by the survey on hospitality conducted last year. 3- As noted above, the previous MCO did not assist private leasers which made life at the mission more difficult than necessary. This policy has changed, however, and things should be easier moving forward. 4- There is a need to better understand the workload imposed on Single MCO Missions (with no FSITP, no MPSS, no REMO, no DMCO) and to realign the level of resources accordingly with operational requirements. 5- There might be a need for more strategic thinking in the regional resource allocation model to ensure that Single MCO Missions are also considered as benefiting from regional resources on site.  6- Silos between CS and property, or CS and programs make efficient use/allocation of resources more difficult. 7- It should be noted that it is frustrating to staff to receive requests for survey input with less than two weeks’ turnaround time during the summer holiday season, and this is viewed by some as pointing to a lack of interest by the Department in end-user responses.</t>
  </si>
  <si>
    <t>Mostly meets</t>
  </si>
  <si>
    <t>Mostly met</t>
  </si>
  <si>
    <t>Not aware of any issues</t>
  </si>
  <si>
    <t>N a</t>
  </si>
  <si>
    <t>Mostly met internet can be slower</t>
  </si>
  <si>
    <t>Lacks some pricing flexibility</t>
  </si>
  <si>
    <t>The program is expensive for support of foreign offices.</t>
  </si>
  <si>
    <t>There were failures related to approvals and decisions which delayed our capacity to operate.</t>
  </si>
  <si>
    <t>The policy related to telework failed to provide sufficient clarity and guidance from senior management.</t>
  </si>
  <si>
    <t>In all aspects, though the most recent changes to the management of diplomatic bags were poorly communicated and new procedures were not outlines appropriately.</t>
  </si>
  <si>
    <t>There were no issues with the provision of property services.</t>
  </si>
  <si>
    <t>There are serious space issues and it has taken over two years to develop a plan.  These are no in place, we will see if they are actioned in a timely manner.</t>
  </si>
  <si>
    <t>No issues</t>
  </si>
  <si>
    <t>No issues.</t>
  </si>
  <si>
    <t>There continues to be issues with response time and capacity.  Response to policy issues are usually quite delayed meaning operational capacity is reduced.</t>
  </si>
  <si>
    <t>Continue to be issues with response time.</t>
  </si>
  <si>
    <t>No issues with It servcies.</t>
  </si>
  <si>
    <t>No issues with FSD services.</t>
  </si>
  <si>
    <t>These tools all tend to take up considerable time and some of the information which is included is redundant and efforts shoudl be made to reduce these tools to essential requirements only.</t>
  </si>
  <si>
    <t>The greatest issues with the Common Service program is decisions from Senior Management and clarity on direction and the vision.   There is insufficient communicaition from Senior Management and often it comes so late it is not useful.</t>
  </si>
  <si>
    <t>The governance and strategic direction where not always clearly articulated.</t>
  </si>
  <si>
    <t>there were not always enough services available.</t>
  </si>
  <si>
    <t>service was adequate</t>
  </si>
  <si>
    <t>The Common Services Team is struggling to meet the needs of its clients, whose program demands and growth continue to be extraordinary, yet mission initially struggled to raise attention to this matter within ARA.  HQ faces heavy processes that hamper it ability to address time-sensitive needs of a high and fast growht mission, which operates in commercial space.  There seems to be  lack of an "early warning system" to get ahead of growth depsite growth challenges being identified in Strategia in previous years.  Even following attention on the matter, progress has been slow and the common service section continues to struggle to develop temporary/interim solutions.  The uncertainty and complexity around next steps remains challenging.</t>
  </si>
  <si>
    <t>The current chancery space does not meet the mission's needs, particularly related to IRCC's operations.  When projecting longer term growth, the situation is further exasperated.  There are challenges related to meeting rooms and the mission does not ahve a multifunction room.  SQs have met the need of CBS.</t>
  </si>
  <si>
    <t>yes</t>
  </si>
  <si>
    <t>the process at times in cumbersome and the rules not always clear.</t>
  </si>
  <si>
    <t>HR advisor in HLD has consistently provided invaluable and tailored advice, across a wide range of HR issues.  The direction and responses were timely, one-on-one discussions with managers was always available and follow-up is always proactive and ongoing.</t>
  </si>
  <si>
    <t>Service has been excellent</t>
  </si>
  <si>
    <t>Support from regional FSITP is solid and mission has a strong LESITP.  However, with mission growth, the FSITP model may need to be re-visited.  Bandwidth remains a challenge and a recent bandwidth upgrade will unlikely keep up with mission growth.  As mission is considered high-risk, it relies on ageing blackberry devices.</t>
  </si>
  <si>
    <t>Missions require a corporate HR management system that integrates payroll, leave, etc.  LES PMPs are paper-based whihc is not adequate and will become problematic as mission grows.</t>
  </si>
  <si>
    <t>No.</t>
  </si>
  <si>
    <t>not always</t>
  </si>
  <si>
    <t>not at all.  We have been waiting for new space and limited action has been taken.</t>
  </si>
  <si>
    <t>There is a discrepancy between the workstations of IRCC employees and those of staff in terms of size, configuartion and layout.  This is true when comparing indeterminate staff at the same level.  As IRCC intake grew, the space pressures became more acute.  mission does not have adequate meeting space for town halls or meetings involving more than 18 people.  With only one boardroom, there is not enough meeting rooms.  mission has a toatl of 2 bathrooms, which are located on a completely separate floor from IRCC and are frequently occupied, meaning that staff have to wait in line. SQs have met the needs of CBS.</t>
  </si>
  <si>
    <t>yes, service has been excellent</t>
  </si>
  <si>
    <t>Service has been excellent.</t>
  </si>
  <si>
    <t>Local LESITP is genearlly responsive to requests.  However, GAC IM/IT does not adequately support our program or users.  Inflexibility around email auto reply rules (character limits) for example do not recognize or service IRCC needs.  Any responses to tickets escalated or being handled by HQ have not been helpful.  Bandwidth is poor.  Performance of software can be poor (outlook freezes often)</t>
  </si>
  <si>
    <t>do not use these tools regularly</t>
  </si>
  <si>
    <t>no.</t>
  </si>
  <si>
    <t>The discussions onthe new costing methodology and financial floors were challenging as decisions often seemed to have been made already followed by "consultations" (or info sharing) after the facts when important considerations were raised and issues resolution was much more difficult or constrained.</t>
  </si>
  <si>
    <t>Transportation policy continue to be a challenge in many locations we can't rely on the service at the risk of being bumped at last minute by someone at a higher level (the level of the provincial head of program - EX-01 equivalent in most cases - is often not understood or known).</t>
  </si>
  <si>
    <t>Good service level - no concerns</t>
  </si>
  <si>
    <t>Unsure of the difference between property services and physical infrastructure but in many locations, office space allocation is not consistent with the MOU requirement for the provincial head of program (EX-01 equivalent) to have comparable office space as other positions at similar (EX-01) level at the mission (it is significantly lower in DELHI, SFRAN, SPALO) and with the requirements for contigious space for the provincial resources.</t>
  </si>
  <si>
    <t>Unsure of the difference between property services and physical infrastructure but in many locations, office space allocation is not consistent with the MOU requirement for the provincial head of program (EX-01 equivalent) to have comparable office space as other positions at similar (EX-01) level at the mission (it is significantly lower in DELHI, SPALO - in SFRAN a local LE-09 has a much larger / better office than the EX-01 provincial head of program) and with the requirements for contigious space for the provincial resources.  Would also need clarification on what is the basic equipment provided in an SQ (ie furniture per room, any other equipments such as small appliances, window and floor covering, and general exclusions such as dishware, linens, etc</t>
  </si>
  <si>
    <t>Challenge with reliability of access to diplomatic vehicle (and risk of being bumped)</t>
  </si>
  <si>
    <t>We have not had the opportunity to engage with Procurement Services sufficiently to provide meaningful feedback</t>
  </si>
  <si>
    <t>There is a gap in service / HR provision insofar as allowing to fill undetermined positions on a temporary basis for shorter term (6 months or less) without the need for a formal recruitment process.  For provincial co-locators without a pool of ready staff for temporary duties, we may need to make temporary staffing arrangements until a new CBS or higher level LES is found, a process that can take 6 to 12 months and has a significant impact when our staff complement at the provincial co-located office is very lean with only 1 (smallest) to 4 (largest) positions.</t>
  </si>
  <si>
    <t>Generally very good but in the US, where HR is often handled at each mission (with some connections to the CSDP) by a person who has many responsibilities in addition to HR (not an HR trained specialist), the advice and support received for recruitment process were not consistent (nor efficient) compared with those received at other locations.</t>
  </si>
  <si>
    <t>No major feedback except that staff are frequently raising their concerns with the lenght required for the transition from blackberry to other smartphones mostly from having devices that are older and not reliable in some cases</t>
  </si>
  <si>
    <t>We administer our own FSDs but on occassion, we have consulted your team to find out more about your application so that we can compare or refer to it.</t>
  </si>
  <si>
    <t>Access to resources usually requires intranet and signet through VPN which is sometimes a challenge for provincial co-locators.  Would suggest that you consider secured extranet options for some of these services that could be done securely without the VPN token.  When there are any connectivity or password issues with the VPN or the signet accounts, the wait time to the help line can be hours or days before a call back.</t>
  </si>
  <si>
    <t>Generally good support but we often have contact and knowledge gaps due to the cyclical nature of the assignments / rotation and by the time our contacts at HQ are familiar with their role and have a better understanding of the needs and contraints of the provincial co-locators (which are different than those of the OGDs), then rotation time comes and we need to start again.  If it is not already in practice, those who have responsibilities that include contacts with ODG and provincial co-locators should prepare handover notes for their successors and also arrange for the the successor to be introduced with their clients and stakeholder within an appropriate timeframe.</t>
  </si>
  <si>
    <t>While I would like to provide comments, I'm not sure what this question refers to exactly.</t>
  </si>
  <si>
    <t>I am unsure how to answer this question, as AFS represents CS. In general, I believe that CS policies, directive and guidelines are too slow in development for missions CS teams.</t>
  </si>
  <si>
    <t>From the mission perspective, HR policies and guidelines are sometimes opaque and difficult to follow. Tools online for processes are too text heavy, long and are not client-friendly. Regarding advice for LES classification/position changes, the quality varies significantly within HLDS. Some advisors seem to excel in their field while we have had other situations where an advisor has provided incorrect and counterproductive guidance to missions, obstructing unnecessarily the approval of position changes. We see the need for HLDS to ensure that there is a consistent (and reasoned) approach adopted by all its advisors (i.e. training or coaching provided). On the matter of the processing of LES changes in HRMS, a good number of requests are processed several months after the ACM memo. This is seen as inefficient and problematic from a client perspective. Regarding CBS classification/position changes, it is very evident that there is a capacity problem in HSOE. Service standards are regularly not adhered to for CBS HR actions, causing great delays in receiving important information like position numbers for PCFs. Our HSOE counterparts are very skilled at what they do, but the workload/capacity issues create great delays for the client and eventually (false) emergencies that absorb critical resources/time.</t>
  </si>
  <si>
    <t>We appreciate the new tool introduced - ATLAS - for the CORA process, it is a great improvement from PCAT. We continue to work with AFR to address any glitches/bugs/issues with the system. We see potential/need for more functionality in ATLAS, and will continue to make suggestiongs to AFR on options we would see as beneficial. We think there could have been more training provided to clients up front or more problemsolving of technical issues ahead of implementation. We still recommend that AFR draft a "cheat sheet" for clients re: undertaking different types of position changes in ATLAS.</t>
  </si>
  <si>
    <t>AFS would like to thank Josée Bédard in AFR for her superior advice, client service and problem-solving.</t>
  </si>
  <si>
    <t>Common Services continues to find governance and strategic direction to be insufficiently integrated.  For example, Security, IM/IT and Property issues frequently overlap in missions, but their seems to be little collaboration/cooperation between the responsible bureaus at HQ when it comes to governance and strategic direction. Earlier broadcasting of departmental priorities would help in the annual planning process. Strategic guidance does not integrate some OGD programming into a broader WoG strategy.  Integration is done on an ad hoc basis in-country where the Defence program interacts with GAC programs.</t>
  </si>
  <si>
    <t>Common Services has seen improvement in these areas but continues to find gaps and disparities in policies, directives and guidelines. As an example, the circumstances of missions varies tremendously across the network, as do available transportation resources and client needs.  Given this. establishing an effective transportation policy for the entire network would seem to be an impossible task. Preferable to a single policy would be a set of clear guiding principles and a web based template, preferably with standardized pick-lists in both official languages, which would allow missions to quickly and effectively draft and update mission specific transportation policies. A web based system should also act as an electronic repository for mission transportation policies which would make intra-mission comparisons easier while also providing a record of reviews, updates and approvals over time. Missions would benefit from additional clarification of roles and responsibilities of Common Services versus Security and Readiness programs.</t>
  </si>
  <si>
    <t>There were a few glitches throughout the year where the rule imposed by one host country of 5 bags of maximum 30 kg per white bag shipment was not respected and our bags ended up stuck at customs for several weeks incurring   thousands of dollars of storage fees and ‎delays to operations.  Logistics has improved significantly since AAO agreed to the mission request to ship classified diplomatic mail bags through the UK Diplomatic mail service.  There remains room for improvement, primarily in terms of communication between the UK diplomatic mail service and missions (shipping schedules and timelines need to be communicated). ASTNA is concerned about the new global agreement for shipping.  The mission circumstances are specific and different from most other missions due to Kazakhstan being landlocked, isolated and surrounded by neighbours which pose problems/challenges for diplomatic shipments.  The Mission feels unprepared for the upcoming relocation season due to the very little information the mission has received the new shipping contract and the processes resulting from the contract. White dip bags are fine, were some issues with red bag delivery, but being solved with cooperation with UK embassy.</t>
  </si>
  <si>
    <t>Missions would benefit from greater clarity of roles and responsibilities, as well as workflows, between ARD, AWD, and mission. Improved timeliness and consistency of services provided to mission on small, medium and large maintenance and workspace projects would improve operational capacity and responsiveness of mission. Improved timeliness would also help mitigate for potential costly outcomes when important preventative maintenance is postponed or delayed.  There is also a significant gap with respect to Occupational Health and Safety guidance for specific maintenance projects (for example: roof works). This poses important safety and liability risks, the responsibility for which is not clearly defined and/or understood. While property services at posts are very good, missions’ ability to advance key projects that involve headquarters property are significantly and negatively affected by an inability or unwillingness to provide support in moving projects forward. Responsiveness in terms of communications and timeliness of many property related MROs needs improvement. More communications ahead of time before changes, decisions etc. However, property sections in some missions have been overwhelmed due to structural/electrical safety concerns and closures of Chanceries and relocation of staff to other buildings.</t>
  </si>
  <si>
    <t>Physical Infrastructure has mostly met the needs of most missions. Duty of Care funding has clearly had a positive impact on GAC’s capacity to address property issues at post.  However, small and small-medium sized missions continue to face resource constraints which inhibit their ability to absorb additional funding and take on additional projects to maintain/improve Crown-owned properties. Failure to provide missions with the additional temporary resources necessary to increase this capacity risks perpetuating a system where large well-resourced missions benefit from the availability of funding while small and small-medium missions continue struggling to properly maintain Crown assets.  Employee accommodations are good, although that may soon change in some missions, given the lowered rent ceilings. Chancellery accommodations in some missions are entirely inadequate for representational purposes, with social events hosted in parking lots, and visitors escorted through unwelcoming facilities. The physical layout of some buildings militates against intra-Embassy team collaboration, and sometimes there is inadequate Chancery space to hold an all-of-Embassy town halls. For half of the 2018-2019 fiscal year in one mission, there were no meeting rooms, space for hospitality, no lunch break rooms, limited kitchen facilities, closed Canada Club, closed gym, reduced usage of electrical appliances/heaters/ACs all due to electrical safety concerns in the Chancery. Also there are no secure communication tools, but SQs are very nice and well equipped.</t>
  </si>
  <si>
    <t>Transport services in most missions are fully met, with fleets and enough drivers to meet the demands, but there are exceptions where Transportation remains a contentious issue, with some employees assigned to posts often having unrealistic expectations about the extent to which transportation services can and should be provided.  This is not helped by employee comparisons of services provided in missions facing far different local circumstances and large disparities in Common Service resources.</t>
  </si>
  <si>
    <t>In general, procurement services met expectations within service standards. One notable exception is contracting services provided by AAO - our security services contract renewal went on for 18 months, with some missions constantly correcting RFP and related document drafts coming back from HQ. Procurement services provided through the CSDP (LDN) and AAO have been very helpful.  Material procurement services have also been very helpful but have been less responsive than ideal and at times have appeared overwhelmed by demand for material procurement or insufficiently resourced to effectively manage client demand.</t>
  </si>
  <si>
    <t>This has greatly improved over previous years although their remain room for improvement, particularly with regard to LES.  Specifically LES pay remains an issue, the global benefits review is taking a long time, and, attendance, leave and performance management should all be managed electronically.  GAC remains a decade or more behind where a modern organization should be in LES HR Administration. Missions’ current pension and insurance plans for LES do not meet needs. Missions have not been able to implement improvements pending HLDP’s Global review of pension and insurance. HR services at HQ are quite responsive but we need more support for rotational employees’ visa issues.</t>
  </si>
  <si>
    <t>In one mission, The one and only LES position in the SP section was approved in 2017, with funding provided for Aug, Sep or Oct of that year. However, due to the regional classification process, the CSDP took three months to classify the position, and then produced a job poster fraught with errors (in both languages), such that in the end the position was staffed and the employee started work on March 12, 2018. As RSPM, one MCO provided comments to the Director at the RSCEMA / CSDP. It is a work in progress with the CSDP on HR as they expand their services. Some missions are growing, and they require more and more services which are not always available within the timeline we would hope.  Some missions therefore ask little HR service help from the CSDP, because it is understood the CSDP HR unit is under resourced and is still developing service products for client missions. The services will be used to a greater extent in FY 2020.  CSDP has been helpful but limited as LDN CSDP has too many clients until Berlin comes fully on-line. HR services in the mission are responsive for day to day requests and staffing exercises, but some missions HR sections can work on being more strategic and developing HR plans with the various programs with a 1-3 year view.</t>
  </si>
  <si>
    <t>IM/IT services in most missions work very well and are client-focused.  IT services are generally provided in a timely manner within service standards, and SDOs work very well, as do network and systems in general.  Missions without on-site ITPs have had equipment failures and outages, and they continue to be among the last mission in the network to receive new systems or systems upgrades. IM/IT service often depends on on individuals and individual interaction with programme staff.</t>
  </si>
  <si>
    <t>Some missions feel FSD 38 is being interpreted far too narrowly.  FSD 38 should be accessible for mission staff to use to travel to obtain necessary vaccinations which are not available in some host countries.  One mission made a case, and requested the issue be presented to the FSDs Committee for interpretation, but after months of waiting, it has still not receive a response or further correspondence on the issue. The issue will be brought up again in the very near future as a result of a need for CBS and dependents to receive vaccines which are not available in Canada nor at post. In general, the approach to the FSDs seems to be to restrict access as much as possible to save money, rather than using the FSDs to support employees abroad as they were intended. FSD Administration guidelines are often unclear and unevenly applied. Some missions need more FSD management via the portal, if possible.</t>
  </si>
  <si>
    <t>Some missions feel that it is too soon to be asking about ATLAS, given that it is supposed to come into full use on April 1, 2019. Strategia is improved but leaves room for significant further improvement. The Wiki is useful but is also filled with a great deal of obsolete and incorrect information. MRO is also useful but could be improved through modifications.  Communications and especially taskings from HQ are perceived by Programme and Commons Service managers at missions, especially small ones managing large numbers of business lines, continue to be excessive and with insufficient notice to allow for planning/prioritizing or an efficient response.  The current survey being a prime example.  Why wasn’t this survey conducted over a longer period of time? Why wasn’t it conducted using a survey application such as Survey Monkey.  The nature and timing of this survey has almost assured that the results will be less informative and less useful than would have been the case with greater planning. Instead of being important, the survey is urgent.  Tools which are desperately needed include electronic tools for managing LES leave, attendance (an electronic in-out board integrated with Microsoft Office would be ideal and there are plenty to choose from) , salary and performance. An effective contact management system which could be used across programs (meaning in would work effectively for the entire mission instead only for certain programs) would be useful. An invitation and RSVP system (the US State Department has an internally developed system which work very well) would also be a very useful tool for mission programs, and probably HQ divisions as well. The Mission Maintenance Workplan (MMW), PRIME, MPMP database and Strategia all require significant improvements in terms of usability. Furthermore, associated user guides are out of date and unclear. AFD/AFR could communicate more directly with program managers about client services and overall strategic vision.</t>
  </si>
  <si>
    <t>Common Services provides many excellent and valued services. The headquarters property function is highly problematic, but otherwise the Services are great and very much appreciated.  Improvements have been seen during the past two years. The question is whether the improvements are a direct result of additional financial resources or if the improvements are reflective of changing priorities and culture.  While not listed above, CSDP Finance service provision from LDN is generally good, except for recent “interpretation” of the Travel Directive in some areas. For example, denying a per diem claim for a meal where the airline provides a meal (regardless of the adequacy of the meal) outside normal meal hours. The interpretation is that receipts for purchases will be honored. This is far too restrictive and in any case not consistent (ie, if receipts will be honored, then why not the per diem amount?). This defeats the purpose of per diem, which strives to reduce bureaucracy and streamline claims processing, in part. Comments to this effect have been provided to the CSDP.</t>
  </si>
  <si>
    <t>Lack of communication and a common approach</t>
  </si>
  <si>
    <t>There were situations that arose that were not covered by policies, directives and guidelines which left us scrambling to try and make sense of it. Also, need to better account for the country specific conditions.</t>
  </si>
  <si>
    <t>Significant issues were raised.</t>
  </si>
  <si>
    <t>Inability to accommodate and make timely decisions was problematic.</t>
  </si>
  <si>
    <t>No major issues.</t>
  </si>
  <si>
    <t>Clarity in timelines, approvals etc. needed. Very slow. Unable to accommodate the needs of the program.</t>
  </si>
  <si>
    <t>There are so many issues and not enough capacity or ability in HLD to respond. Staff there try very hard but the demands are too complex, too vast and too many.</t>
  </si>
  <si>
    <t>Geographic branches are not adequately kept informed. There are so many issues that arise for LES and HLD is not equipped to handle. The CSDPs are being dismantled and HQ is a huge black box. Most processes are too burdensome, unclear and difficult to navigate. See CORA and VCC as examples.</t>
  </si>
  <si>
    <t>It takes days to get a response to URGENT IT requirements. The Help Desk is never available and when they do call back are rarely able to assist.</t>
  </si>
  <si>
    <t>FSDs are extremely difficult to navigate and our program/employees did not receive the service required.</t>
  </si>
  <si>
    <t>Too complicated. Often out of date or too late.</t>
  </si>
  <si>
    <t>Believe a thorough look at how common services are delivered is required. Falling short.</t>
  </si>
  <si>
    <t>Cleint service is terrific.</t>
  </si>
  <si>
    <t>Fully met our needs.</t>
  </si>
  <si>
    <t>Mostly met our needs.</t>
  </si>
  <si>
    <t>HR is currently the weakest link in the department</t>
  </si>
  <si>
    <t>Mostly met needs.</t>
  </si>
  <si>
    <t>Fully met needs with prompting.</t>
  </si>
  <si>
    <t>Good client service.</t>
  </si>
  <si>
    <t>Dar-es-Salaam: Despite having a full-time security officer, and have requested it on 3 occasions, I still have not received the Mission Emergency Plan. The security committee did not meet for 7 months. I do not feel that there is strategic vision for this mission, and am concerned about the lack of communication from Common Services on a number of issues (CBS were not being made aware of competitions in other sections, CBS were not informed of an auction that was being held, we do not discuss at CMM what the infrastructure priorities are with respect to crown-owned properties, etc). Manila: The Pay approach for LES [50th percentile] needs to be reconsidered. It is challenging to recruit and retain staff in SE Asia markets and the risk of issues related to integrity is worrisome. Lack of transparency in showing what markers were considered with vague statements on who was canvassed. Need to be more transparent, need to be thoughtful and need to understand while this appears fiscally sound, the increased risk to assets, information etc. needs to be weighed more thoughtfully in this approach.Riyadh: Devolving financial services to the programs was a move that didn't make me very happy. But at least they did give us a chance to delay until the timing was better for training, and the training has been good. Seoul: generally yes but focus is GAC specific</t>
  </si>
  <si>
    <t>Ankara: Common services in Ankara is generally very accommodating when it comes to the use of mission vehicles and providing common services.Bangalore: IRCC programme is being charged mission driver overtime for the Compressed Work Week (CWW) schedule introduced as a pilot in June 2018 and made permanent in September 2018. CBOs use the mission shuttle on a user-pay basis. Because the CWW has been adopted by IRCC only, and not by the rest of mission, the 30 mins morning overtime costs of mission driver are charged to IRCC and currently coming out of IRCC budgetDar-es-Salaam: The transportation policy falls drastically short of meeting our needs. Practically all of our work-related travel occurs during the night or on weekends. There is no duty driver at the mission to accommodate this. Note that over the course of 2019-20 fiscal, we expect to conduct at least 30 work-related trips, which means 60 trips to the airport, which would be an additional cost in our budget. The transportation policy is currently being revised, and Security's position is that there is no security need for mission drivers to drive employees to and from the airport at night. We are objecting to this position, given the rising crime rate in Dar es Salaam, the lack of training of taxi drivers, and the fact that we are carrying Protected B information.Jakarta: The hard cap on driver overtime is classic example of short-sighted financial management. Actual cost per hour for LES drivers' salaries is relatively low. But due to rigid application of policy , instead of freeing up a few extra thousand dollars CAD, we have expensive mission vehicles sitting idle, CBS taking taxis and incurring overtime costs.Sydney: I guess so, there haven't been any issues.</t>
  </si>
  <si>
    <t>Algiers: La fréquence imprévisible des sacs rouges rend la gestion des stocks de visas difficileAnkara: Yes, in general although there were some discussions about white bag distribution and all programs are now asked to contribute to the opening/distribution. I tend to believe this should be done by common services.Berlin: shipping and diplomatic bag services aren't always fast, reliable or efficientChandigarh: Shipment of counterfoils recently delayed and we were initially not informed about arrival at partner mission. Only when we followed up ourselves was this done. Dar-es-Salaam: While the white bag operates rather smoothly, we sometimes wait up to 6 months for counterfoils to come through the red bag. On occasion, we have run out of stock and have had to request stock from neighbouring missions. Miami: We only get one red bag per year. It is not an issue for my program as it is right now, but this could possibly become more problematic if we were to become a processing mission (no plan for that as far as aware)Riyadh: long delays for shipments have been frustrating</t>
  </si>
  <si>
    <t>Algiers: Souvent besoin de rappels pour que le travail soit faitAnkara: Yes, property is excellent here.Beirut: The Beirut chancery is in a dire condition. Common Services works hard and does their best to deal with all of the various issues (HVAC, plumbing, etc.), but the fact remains that the infrastructure is crumbling and does not adequately serve the needs of the programs housed within the building. Certain items are borderline health &amp; safety issues (ex: often high levels of CO2, inadequate ventilation of sewage drains, etc.), while other issues have a serious impact on staff wellness and morale (ex: inability to adequately regulate temperature in various workspaces). Again, I want to reiterate that I firmly believe that Common Services does what is possible to address these issues, but eliminating them entirely is simply beyond their control.Berlin: I have the feeling that the property section at the mission is understaffed, which results in delays.Chandigarh : Responsiveness to requests, feedback on status, etc. could be improved. Dar-es-Salaam: It takes considerable time to receive items requested. I requested shelving for CBS offices in October, sent a reminder about a month ago and have not yet received anything. Similarly, 4 workstations were ordered in Sept/Oct from Canada, and I am told they are only now being shipped. Miami: It took a month to replace an annoying blinking neon light in my office.Sydney: Most things were quick and easy, but I've been asking that waiting room chairs be replaced for a year because they STINK and they are still there.</t>
  </si>
  <si>
    <t>Ankara: Yes, although we are out of space and look forward to expansion. The mission itself has been excellent with ongoing support and all lags (including when we did a renovation for part of the migration space to 2.0 has been due to lags in Ottawa).Bangalore: Physical workspace is 2.0 which does not meet needs of current IRCC programme which is still largely paper-based. There are logistical challenges with respect to receiving, processing, storing and disposing of several thousand paper files via daily deliveries from the VACs. In addition, the greater mission space has some deficiencies in that there are only two female washrooms for a staff of approx. 45 - ratio of female to male being 69% female. Washrooms are cramped with only one sink in total and problems with water availability.Chandigarh: Space is not provided on site for storage of large quantities of paper. As such, we need to pile bags of paper in working areas and then transport these offsite with supervision of limited CBO resources. Dar-es-Salaam: The space in the Chancery is satisfactory (except for lack of A/C in one section which they are trying to resolve). Residential accommodation is also satisfactory, with the only caveat that they are slow in actioning requests for repair and maintenance. Furniture in many SQs however need replacement (I have been waiting since September to have new furniture and have sub-par local furniture that is too small for us to sit on comfortably). Lima: There is always problems with the air conditioner system on the first floor where IRCC office is located (i.e. too hot/too cold). Also, the ventilation system does not always work properly.Manila: Issues exist with repairs and staff have had complaints with consistency of service especially when the CBO manager is away. More training and oversight is needed.Miami: SQ is private lease. Office space adequate and new furniture was provided. My assistant's office is however located 5 offices down, which is not the most practical (but no other office with enough space was available at mission, and it was decided not to reshuffle all employees' offices around)Sydney: There were long delays on getting ergonomic equipment.</t>
  </si>
  <si>
    <t>Ankara: Yes, our needs are generally minimal but they are very accommodating.Bangalore: Washrooms are inadequate in number and size with frequent lack of water. Ratio of female to male staff is almost 70/30 %with only two tiny washrooms and one wash-hand basin for 31 female staff. Water cisterns do not fill and overall space is inadequate.Berlin: Transportation services are rarely available even for important meetings. This is less of an issue because of excellent public transportation options in Berlin, but still…Dar-es-Salaam: The transportation policy falls drastically short of meeting our needs. Practically all of our work-related travel occurs during the night or on weekends. There is no duty driver at the mission to accommodate this, therefore all costs for this travel are covered by the program (ie part of the money we pay to platform covers transportation, but the we need to pay again to use those services, or are being told to use a taxi instead). Note that over the course of 2019-20 fiscal, we expect to conduct at least 30 work-related trips, which would be an additional cost in our budget. The transportation policy is currently being revised, and Security's position is that there is no security need for mission drivers to drive employees to and from the airport at night. We are objecting to this position, given the rising crime rate in Dar es Salaam, the lack of training of taxi drivers, and the fact that we are carrying Protected B information. Lima: Transportation to airport after working hours is scheduled based on zone designation where red zone is considered from 19h00 to 24h00 and prior SP approval is required, however transiting that area from 00h01 to 06h00 is also risky and no mission vehicle is booked even if program is willing to pay the driver's OT.Miami: Mission only has one van shared by all programs. While it is usually available when needed, CBS are expected to drive it themselves, which not all are comfortable doing. The alternative is to use operational budget for taxis or to use HOM driver, who can be available.</t>
  </si>
  <si>
    <t>Chandigarh: Long delays for procurement of certain items while financial coding was being worked out. Dar-es-Salaam: Procurement services are slow. I requested shelving for CBS offices in October, sent a reminder about a month ago and have not yet received anything. Similarly, 4 workstations were ordered in Sept/Oct from Canada, and I am told they are only now being shipped. Miami: It took 4 months to get business cards from Common Services at Mission who ordered them from Shared Services in Canada who initially sent them to the wrong Mission… all while a basic starter pack could have been printed within a day locally. Unacceptable delay, in particular given I had a lot of outreach to do at a new post. For other needs, mostly OK. Tel Aviv: I find it frustrating that although the networked printer in the IRCC section is more heavily used than any other (to print immigration landing documents) and keeps breaking down as it is worn out, due to the common services policy on printers, I cannot get it replaced. Every time the printer breaks down, we become unable to deliver core services. It would be appreciated if the intensity of usage of immigration section printers could be taken into account somehow.</t>
  </si>
  <si>
    <t>Ankara: We have undertaken a number of HR processes and the cooperation has been excellent. Where there have been lags is generally in communication where HR does not recognize or fully appreciate our role in direct management of staff.Berlin: I found HQ HR professionals to be knowledgeable and responsive.Chandigarh: Long delays (app. 6 months) for pool of EMLES to be created. Dar-es-Salaam: The policy to pay LES at the average rate of pay rather than at the 75% mark is a serious irritant at this mission and gets raised frequently by LES. Jakarta: Mostly satisfied with the support received. Strongly suggest revisiting the policy that permits an employee fired for cause to collect full pension. Also have serious concerns about the lack of whistleblower protection in the HR policies. For example, we were prohibited by current policy and ALD to redact the name of an employee who came forward with concerns about malfeasance by a colleague. The whistleblower's name was included in the investigation report (against our recommendation) and led to harassment. Manila: HR is mixed. Level of confidence in their abilities is low and they would benefit from clearly defined roles and responsibilities, training and a regional mentor. Support is there, but ability to do the job is different from willingness to do the job. Frequently issues arise and rather than take responsibility, it becomes a blame game. Value and Ethics and their ability to do their job 'respect for democracy' is lacking. Personal opinions, desire to foment conflict and perception they are there to side with labour means the unit is not well positioned to deliver their roles.</t>
  </si>
  <si>
    <t>Algiers: Il n'y a pas toujours le suivi nécessaire dans les dossiers et des rappels sont souvent requis.Bangalore: HR services are centralized out of New Delhi, not Bangalore. The team provides strong support - but the time taken from launch of selection processes to actual starting date is too long. It takes an average of two months for anew employee to receive security/other clearances which has a detrimental effect on our programmeBerlin: The HR section at the mission often appears overwhelmed. When I was involved in a hiring process, I found the LES staffing guide on the intranet more helpful than the HR section at the mission.Chandigarh: Long delays (app. 6 months) for pool of EMLES to be created. Dar-es-Salaam: We have 3 competitions underway at the moment, and thus far I have been satisfied with the service provided. Jakarta: Great support for competitions/hiring processesManila: HR is mixed. Level of confidence in their abilities is low and they would benefit from clearly defined roles and responsibilities, training and a regional mentor. Support is there, but ability to do the job is different from willingness to do the job.Miami: The Common Services Manager teleworks once a week, and I found that this was disruptive during relocation season and when I was doing a competition to hire an assistant, as CSM was not available to review/rate resumes or interview on these recurrent days. I probably lost 2 weeks in that selection process. I suggested to the MCO that perhaps telework should be conditional to operational needs during relocation season, but the policy has not changed. CSM is otherwise very competent and helpful.Sydney: This office exists to tell managers that every staffing action must use maximum effort of the team's time, only resource-heavy options are acceptable to them. All suggestions of how to do staffing in a way that suits the section are rejected and Process is put over expediency and logic at every turn. The idea that some foreigner who we don't hire might complain wins over the idea that manager time should be invested in their program rather than on endless completion of HR checklists.</t>
  </si>
  <si>
    <t>Dar-es-Salaam: The bandwidth issue continues to be problematic and significantly affects productivity. However, I would like to note that our FSITP is fantastic - responds to requests swiftly, is competent and serviceoriented</t>
  </si>
  <si>
    <t>Amman: Multiple follow-up emails required; Portal is not user-friendly; FSD advisors often seem to operate on the assumption that CBS are seeking advantages they are not entitled to</t>
  </si>
  <si>
    <t>Ankara: Yes, there is good use of wiki here and it's appreciated in order to pass on information.Dar-es-Salaam: The common services tools work reasonably well - it's the follow up once the MRO requests have been sent that has been lacking. Miami: I am actually not that familiar with all those listed tools, so that may be an indication that we should be made more aware of those.Miami: I am actually not that familiar with all those listed tools, so that may be an indication that we should be made more aware of those.</t>
  </si>
  <si>
    <t>Bangalore: Addition of MCO position to Bangalore was very welcome and much needed. CBOs are much better supported than was the case previously with the 'virtual MCO 'model. To note Bangalore mission is on 22nd floor of the world Trade Centre and the only escape route in a fire is via two stairwells Frequent fire risk training and fire-drills are needed to heighten awareness. For those who are physically impaired in any way the fire drills are a challenge and necessitate a work-around. MCO has been a major driver and support of these issues. Beirut: A significant improvement in common services delivery was noted starting in approximately August/September 2018. The Common Services team under the leadership of the current MCO has a much more consultative approach, and it is clear that unique program requirements are given thorough consideration before decisions are made. There also appears to be a great deal more transparency in the decision making process. Thank you very much for the support you provide to our program. Dar-es-Salaam: Mulching/shredding services require multiple follow-ups in order for common services to arrange for it. Riyadh: they just need a few more staff! They want to help but can take a long time to get back because they are overworked.</t>
  </si>
  <si>
    <t>n/a</t>
  </si>
  <si>
    <t>TELEWORK: We request that the new telework policy be inclusive and also include specific requirements for LES participation (or have policies related to LES employment include Telework). Implementing clear Telework policy guidance at missions is key as it will help managers to ensure their employees’ work life balance.</t>
  </si>
  <si>
    <t>Effective and efficient logistical services are keys in a mission’s daily operations. Our missions in Sub-Saharan Africa face numerous challenges due to complex local environments such as inefficient and uneven customs services, lack of equipment/parts in the local market, etc. As a result, there needs to be greater attention paid to the in-time delivery of specialized equipment, through the international shipment and particularly a greater Classified diplomatic mail (red bag) shipment frequency. In particular, the frequency of red bags delivery has a direct impact on the maintenance of IT security equipment.</t>
  </si>
  <si>
    <t>Missions Located in Sub-Saharan Africa are complex in that the local environment (business, services, equipment etc.) as well as the high security risk environment require particular attention, away from a one-size-fits all approach. There were major delays in the delivery of high priority infrastructure works in the region, which have impacted operations, morale of staff and our reputation on the ground (esp. OUAGA). Closer monitoring of property projects and progress to avoid lengthy delays and address issues as they arise is needed as well as considering DMCOs (Property) for Africa to advance major projects.</t>
  </si>
  <si>
    <t>Same as above.</t>
  </si>
  <si>
    <t>The transportation infrastructure in Sub-Saharan Africa is obsolete and the TRANSPORTATION FLEET do not meet the business requirement. By providing more SUVs to our missions in Sub-Saharan Africa, the transportation services could be improved. Currently most of our transportation fleet is formed by regular cars that are not adequate to the local road system. This could cause high maintenance charges and the lifecycle of the fleet could be lower than the norms.</t>
  </si>
  <si>
    <t>Nous tenons à souligner que AAO a été très réactif et a donné beaucoup de soutien au niveau de l’approvisionnement (voiture et meubles).</t>
  </si>
  <si>
    <t>The guidelines and instruction provided by HLD is meeting the missions’ needs.</t>
  </si>
  <si>
    <t>The Common Service Delivery Point (CSDP) is generally responding to mission’s needs and specifically when it’s related to the review of LES positions levels. Missions appreciate the collaboration and advice received from the CSDP.</t>
  </si>
  <si>
    <t>Missions in Sub-Saharan Africa face special IT challenges due to the external environment.</t>
  </si>
  <si>
    <t>Un roulement au niveau du personnel (HED) et une charge de travail élevée au sein du service des DSE ont causé des délais et un manque au niveau du suivi de certaines demandes.</t>
  </si>
  <si>
    <t>Les pannes du Services en ligne pour les missions (SLM*) ont un effet négatif sur les opérations de la mission.</t>
  </si>
  <si>
    <t>divide by 2</t>
  </si>
  <si>
    <t>divide by 1</t>
  </si>
  <si>
    <t>Total</t>
  </si>
  <si>
    <t>GAC</t>
  </si>
  <si>
    <t>OGDs</t>
  </si>
  <si>
    <t>only 3</t>
  </si>
  <si>
    <t>Only 2</t>
  </si>
  <si>
    <t>Questions</t>
  </si>
  <si>
    <t>Résultats</t>
  </si>
  <si>
    <t>Cooccupant</t>
  </si>
  <si>
    <t>Programmes d'AMC</t>
  </si>
  <si>
    <t>Autres ministères</t>
  </si>
  <si>
    <t>Note totale</t>
  </si>
  <si>
    <t>Note moyenne</t>
  </si>
  <si>
    <t>La gouvernance et l’orientation stratégique fournies par le Ministère ont-elles satisfait aux besoins de votre programme?</t>
  </si>
  <si>
    <t>Les politiques, directives et lignes directrices relatives aux services communs ont-elles satisfait aux besoins de votre programme (p. ex. lignes directrices sur la gestion du parc automobile des missions, politique de transport et politique sur le télétravail)?</t>
  </si>
  <si>
    <t>Les services de gestion logistique ont-ils répondu aux besoins de votre programme (p. ex. expédition, distribution, valise diplomatique)?</t>
  </si>
  <si>
    <t>La qualité et la rapidité des services immobiliers fournis par le Ministère ont-elles satisfait aux besoins de votre programme?</t>
  </si>
  <si>
    <t>L’infrastructure matérielle* fournie par le Ministère a-t-elle satisfait aux besoins de votre programme et de ses employés à l’étranger? *comprend l'espace de travail et l'hébergement résidentiel.</t>
  </si>
  <si>
    <t>Les services de transport fournis par le Ministère ont-ils satisfait aux besoins de votre programme?</t>
  </si>
  <si>
    <t>Les services d’approvisionnement fournis par le Ministère ont-ils satisfait aux besoins de votre programme?</t>
  </si>
  <si>
    <t>Les services de ressources humaines (RH) fournis par le Ministère ont-ils satisfait aux besoins de votre programme (p. ex. politiques et lignes directrices en matière de RH, soutien dans les relations de travail pour les cas graves, conseils et outils sur la classification, la gestion des pensions et des avantages sociaux)?</t>
  </si>
  <si>
    <t>Les services de gestion des Directives sur le service extérieur ont-ils satisfait aux besoins de votre programme et de ses employés?</t>
  </si>
  <si>
    <t>Les outils, l’information et les ressources relatifs aux services communs fournis par le Ministère ont-ils satisfait aux besoins de votre programme (p. ex. wiki, intranet, Strategia, services en ligne pour les missions, ATLAS, communications de l'AC/d'AFD)?</t>
  </si>
  <si>
    <t>Les services de TI ont-ils satisfait aux besoins de votre programme (p. ex. Bureau de service/Bureau de service en ligne ou autres services de GI/TI)?</t>
  </si>
  <si>
    <t>Moyenne</t>
  </si>
  <si>
    <t>L'échelle des notes est la suivante :</t>
  </si>
  <si>
    <t>4 – Besoins entièrement satisfaits</t>
  </si>
  <si>
    <t>2 – Besoins quelque peu satisfaits</t>
  </si>
  <si>
    <t>1 – N'a pas répondu aux besoins</t>
  </si>
  <si>
    <t>Les services de ressources humaines (RH) fournis à votre programme à la mission, y compris par les points de prestation de services communs, ont-ils satisfait aux besoins?</t>
  </si>
  <si>
    <t>3 – Besoins satisfaits pour la plupart</t>
  </si>
  <si>
    <t>S.O. – Détails insuffisants pour fournir une réponse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</si>
</sst>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
  </numFmts>
  <fonts count="9">
    <font>
      <sz val="11"/>
      <name val="Calibri"/>
    </font>
    <font>
      <sz val="11"/>
      <name val="Calibri"/>
      <family val="2"/>
    </font>
    <font>
      <sz val="9"/>
      <color indexed="81"/>
      <name val="Tahoma"/>
    </font>
    <font>
      <b/>
      <sz val="9"/>
      <color indexed="81"/>
      <name val="Tahoma"/>
    </font>
    <font>
      <sz val="11"/>
      <name val="Calibri"/>
    </font>
    <font>
      <sz val="14"/>
      <name val="Calibri"/>
      <family val="2"/>
    </font>
    <font>
      <u/>
      <sz val="12"/>
      <name val="Calibri"/>
      <family val="2"/>
    </font>
    <font>
      <u/>
      <sz val="11"/>
      <name val="Calibri"/>
      <family val="2"/>
    </font>
    <font>
      <b/>
      <u/>
      <sz val="11"/>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1"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s>
  <cellStyleXfs count="2">
    <xf numFmtId="0" fontId="0" fillId="0" borderId="0"/>
    <xf numFmtId="9" fontId="4" fillId="0" borderId="0" applyFont="0" applyFill="0" applyBorder="0" applyAlignment="0" applyProtection="0"/>
  </cellStyleXfs>
  <cellXfs count="38">
    <xf numFmtId="0" fontId="0" fillId="0" borderId="0" xfId="0"/>
    <xf numFmtId="0" fontId="0" fillId="0" borderId="0" xfId="0" applyAlignment="1">
      <alignment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Alignment="1">
      <alignment vertical="top" wrapText="1"/>
    </xf>
    <xf numFmtId="0" fontId="0" fillId="0" borderId="4" xfId="0" applyBorder="1" applyAlignment="1">
      <alignment vertical="top" wrapText="1"/>
    </xf>
    <xf numFmtId="0" fontId="1" fillId="0" borderId="4" xfId="0" applyFont="1" applyBorder="1" applyAlignment="1">
      <alignment vertical="top" wrapText="1"/>
    </xf>
    <xf numFmtId="0" fontId="0" fillId="0" borderId="5" xfId="0" applyBorder="1" applyAlignment="1">
      <alignment vertical="top"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5" borderId="8" xfId="0" applyFill="1" applyBorder="1" applyAlignment="1">
      <alignment vertical="top" wrapText="1"/>
    </xf>
    <xf numFmtId="0" fontId="0" fillId="6" borderId="8" xfId="0" applyFill="1" applyBorder="1"/>
    <xf numFmtId="0" fontId="0" fillId="7" borderId="8" xfId="0" applyFill="1" applyBorder="1"/>
    <xf numFmtId="0" fontId="6" fillId="0" borderId="0" xfId="0" applyFont="1" applyAlignment="1">
      <alignment horizontal="center"/>
    </xf>
    <xf numFmtId="164" fontId="0" fillId="3" borderId="1" xfId="0" applyNumberFormat="1" applyFill="1" applyBorder="1" applyAlignment="1">
      <alignment horizontal="center" vertical="center" wrapText="1"/>
    </xf>
    <xf numFmtId="164" fontId="0" fillId="3" borderId="9" xfId="0" applyNumberFormat="1" applyFill="1" applyBorder="1" applyAlignment="1">
      <alignment horizontal="center" vertical="center" wrapText="1"/>
    </xf>
    <xf numFmtId="0" fontId="0" fillId="0" borderId="0" xfId="0" applyAlignment="1">
      <alignment horizontal="center" vertical="center"/>
    </xf>
    <xf numFmtId="164" fontId="0" fillId="0" borderId="8" xfId="0" applyNumberFormat="1" applyBorder="1" applyAlignment="1">
      <alignment horizontal="center" vertical="center"/>
    </xf>
    <xf numFmtId="164" fontId="0" fillId="4" borderId="0" xfId="0" applyNumberFormat="1" applyFill="1" applyAlignment="1">
      <alignment horizontal="center" vertical="center"/>
    </xf>
    <xf numFmtId="164" fontId="0" fillId="4" borderId="0" xfId="0" applyNumberFormat="1" applyFill="1" applyBorder="1" applyAlignment="1">
      <alignment horizontal="center" vertical="center" wrapText="1"/>
    </xf>
    <xf numFmtId="0" fontId="7" fillId="0" borderId="0" xfId="0" applyFont="1"/>
    <xf numFmtId="0" fontId="7" fillId="0" borderId="0" xfId="0" applyFont="1" applyAlignment="1">
      <alignment horizontal="center"/>
    </xf>
    <xf numFmtId="164" fontId="0" fillId="0" borderId="10" xfId="0" applyNumberFormat="1" applyBorder="1" applyAlignment="1">
      <alignment horizontal="center" vertical="center"/>
    </xf>
    <xf numFmtId="0" fontId="0" fillId="0" borderId="10" xfId="0" applyBorder="1" applyAlignment="1">
      <alignment horizontal="center" vertical="center"/>
    </xf>
    <xf numFmtId="0" fontId="0" fillId="3" borderId="1" xfId="0" applyFill="1" applyBorder="1" applyAlignment="1">
      <alignment horizontal="center" vertical="center" wrapText="1"/>
    </xf>
    <xf numFmtId="0" fontId="0" fillId="7" borderId="8" xfId="0" applyFill="1" applyBorder="1" applyAlignment="1">
      <alignment horizontal="center"/>
    </xf>
    <xf numFmtId="0" fontId="0" fillId="6" borderId="8" xfId="0" applyFill="1" applyBorder="1" applyAlignment="1">
      <alignment horizontal="center"/>
    </xf>
    <xf numFmtId="0" fontId="0" fillId="5" borderId="8" xfId="0" applyFill="1" applyBorder="1" applyAlignment="1">
      <alignment horizontal="center" vertical="top" wrapText="1"/>
    </xf>
    <xf numFmtId="0" fontId="0" fillId="5" borderId="8" xfId="0" applyFill="1" applyBorder="1" applyAlignment="1">
      <alignment horizontal="center" vertical="center" wrapText="1"/>
    </xf>
    <xf numFmtId="0" fontId="0" fillId="6" borderId="8" xfId="0" applyFill="1" applyBorder="1" applyAlignment="1">
      <alignment horizontal="center" vertical="center"/>
    </xf>
    <xf numFmtId="0" fontId="0" fillId="7" borderId="8" xfId="0" applyFill="1" applyBorder="1" applyAlignment="1">
      <alignment horizontal="center" vertical="center"/>
    </xf>
    <xf numFmtId="0" fontId="8" fillId="0" borderId="0" xfId="0" applyFont="1"/>
    <xf numFmtId="0" fontId="1" fillId="0" borderId="0" xfId="0" applyFont="1" applyAlignment="1">
      <alignment vertical="center"/>
    </xf>
    <xf numFmtId="165" fontId="0" fillId="4" borderId="8" xfId="1" applyNumberFormat="1" applyFont="1" applyFill="1" applyBorder="1"/>
    <xf numFmtId="0" fontId="1" fillId="2" borderId="3" xfId="0" applyFont="1" applyFill="1" applyBorder="1" applyAlignment="1">
      <alignment horizontal="center" vertical="center" wrapText="1"/>
    </xf>
    <xf numFmtId="0" fontId="1" fillId="0" borderId="0" xfId="0" applyFont="1" applyAlignment="1">
      <alignment wrapText="1"/>
    </xf>
    <xf numFmtId="0" fontId="5"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zoomScale="60" zoomScaleNormal="60" workbookViewId="0">
      <pane ySplit="1" topLeftCell="A2" activePane="bottomLeft" state="frozen"/>
      <selection activeCell="U1" sqref="U1"/>
      <selection pane="bottomLeft" activeCell="C18" sqref="C18"/>
    </sheetView>
  </sheetViews>
  <sheetFormatPr defaultColWidth="8.85546875" defaultRowHeight="15"/>
  <cols>
    <col min="1" max="1" width="12.28515625" style="1" customWidth="1"/>
    <col min="2" max="2" width="29.42578125" style="1" customWidth="1"/>
    <col min="3" max="3" width="26.7109375" style="1" customWidth="1"/>
    <col min="4" max="4" width="52.7109375" style="1" customWidth="1"/>
    <col min="5" max="5" width="24.7109375" style="1" customWidth="1"/>
    <col min="6" max="6" width="71" style="1" customWidth="1"/>
    <col min="7" max="7" width="26.140625" style="1" customWidth="1"/>
    <col min="8" max="8" width="52.85546875" style="1" customWidth="1"/>
    <col min="9" max="9" width="25.28515625" style="1" customWidth="1"/>
    <col min="10" max="10" width="70.85546875" style="1" customWidth="1"/>
    <col min="11" max="11" width="40.28515625" style="1" customWidth="1"/>
    <col min="12" max="12" width="83.85546875" style="1" customWidth="1"/>
    <col min="13" max="13" width="25.28515625" style="1" customWidth="1"/>
    <col min="14" max="14" width="81.140625" style="1" customWidth="1"/>
    <col min="15" max="15" width="24.7109375" style="1" customWidth="1"/>
    <col min="16" max="16" width="49.5703125" style="1" customWidth="1"/>
    <col min="17" max="17" width="40.7109375" style="1" customWidth="1"/>
    <col min="18" max="18" width="63.28515625" style="1" customWidth="1"/>
    <col min="19" max="19" width="35.5703125" style="1" customWidth="1"/>
    <col min="20" max="20" width="91.5703125" style="1" customWidth="1"/>
    <col min="21" max="21" width="27.140625" style="1" customWidth="1"/>
    <col min="22" max="22" width="31.7109375" style="1" customWidth="1"/>
    <col min="23" max="23" width="28.5703125" style="1" customWidth="1"/>
    <col min="24" max="24" width="36.7109375" style="1" customWidth="1"/>
    <col min="25" max="25" width="37.42578125" style="1" customWidth="1"/>
    <col min="26" max="26" width="77.42578125" style="1" customWidth="1"/>
    <col min="27" max="27" width="59.7109375" style="1" customWidth="1"/>
    <col min="28" max="16384" width="8.85546875" style="1"/>
  </cols>
  <sheetData>
    <row r="1" spans="1:31" ht="144" customHeight="1">
      <c r="A1" s="9" t="s">
        <v>0</v>
      </c>
      <c r="B1" s="2" t="s">
        <v>1</v>
      </c>
      <c r="C1" s="4" t="s">
        <v>2</v>
      </c>
      <c r="D1" s="3" t="s">
        <v>3</v>
      </c>
      <c r="E1" s="4" t="s">
        <v>4</v>
      </c>
      <c r="F1" s="3" t="s">
        <v>3</v>
      </c>
      <c r="G1" s="4" t="s">
        <v>5</v>
      </c>
      <c r="H1" s="3" t="s">
        <v>3</v>
      </c>
      <c r="I1" s="4" t="s">
        <v>6</v>
      </c>
      <c r="J1" s="3" t="s">
        <v>3</v>
      </c>
      <c r="K1" s="4" t="s">
        <v>7</v>
      </c>
      <c r="L1" s="3" t="s">
        <v>3</v>
      </c>
      <c r="M1" s="4" t="s">
        <v>8</v>
      </c>
      <c r="N1" s="3" t="s">
        <v>3</v>
      </c>
      <c r="O1" s="4" t="s">
        <v>9</v>
      </c>
      <c r="P1" s="3" t="s">
        <v>3</v>
      </c>
      <c r="Q1" s="4" t="s">
        <v>10</v>
      </c>
      <c r="R1" s="3" t="s">
        <v>3</v>
      </c>
      <c r="S1" s="4" t="s">
        <v>11</v>
      </c>
      <c r="T1" s="3" t="s">
        <v>3</v>
      </c>
      <c r="U1" s="4" t="s">
        <v>12</v>
      </c>
      <c r="V1" s="3" t="s">
        <v>3</v>
      </c>
      <c r="W1" s="4" t="s">
        <v>13</v>
      </c>
      <c r="X1" s="3" t="s">
        <v>3</v>
      </c>
      <c r="Y1" s="4" t="s">
        <v>14</v>
      </c>
      <c r="Z1" s="3" t="s">
        <v>3</v>
      </c>
      <c r="AA1" s="10" t="s">
        <v>15</v>
      </c>
    </row>
    <row r="2" spans="1:31" ht="39" customHeight="1">
      <c r="A2" s="8">
        <v>7112299</v>
      </c>
      <c r="B2" s="8" t="s">
        <v>16</v>
      </c>
      <c r="C2" s="8" t="s">
        <v>17</v>
      </c>
      <c r="D2" s="8" t="s">
        <v>18</v>
      </c>
      <c r="E2" s="8" t="s">
        <v>19</v>
      </c>
      <c r="F2" s="8" t="s">
        <v>18</v>
      </c>
      <c r="G2" s="8" t="s">
        <v>17</v>
      </c>
      <c r="H2" s="8" t="s">
        <v>18</v>
      </c>
      <c r="I2" s="8" t="s">
        <v>19</v>
      </c>
      <c r="J2" s="8" t="s">
        <v>18</v>
      </c>
      <c r="K2" s="8" t="s">
        <v>17</v>
      </c>
      <c r="L2" s="8" t="s">
        <v>18</v>
      </c>
      <c r="M2" s="8" t="s">
        <v>17</v>
      </c>
      <c r="N2" s="8" t="s">
        <v>18</v>
      </c>
      <c r="O2" s="8" t="s">
        <v>17</v>
      </c>
      <c r="P2" s="8" t="s">
        <v>18</v>
      </c>
      <c r="Q2" s="8" t="s">
        <v>17</v>
      </c>
      <c r="R2" s="8" t="s">
        <v>18</v>
      </c>
      <c r="S2" s="8" t="s">
        <v>17</v>
      </c>
      <c r="T2" s="8" t="s">
        <v>18</v>
      </c>
      <c r="U2" s="8" t="s">
        <v>17</v>
      </c>
      <c r="V2" s="8" t="s">
        <v>18</v>
      </c>
      <c r="W2" s="8" t="s">
        <v>17</v>
      </c>
      <c r="X2" s="8" t="s">
        <v>18</v>
      </c>
      <c r="Y2" s="8" t="s">
        <v>19</v>
      </c>
      <c r="Z2" s="8" t="s">
        <v>18</v>
      </c>
      <c r="AA2" s="8" t="s">
        <v>18</v>
      </c>
      <c r="AB2" s="5"/>
      <c r="AC2" s="5"/>
      <c r="AD2" s="5"/>
      <c r="AE2" s="5"/>
    </row>
    <row r="3" spans="1:31" ht="42.6" customHeight="1">
      <c r="A3" s="6">
        <v>7112623</v>
      </c>
      <c r="B3" s="6" t="s">
        <v>16</v>
      </c>
      <c r="C3" s="6" t="s">
        <v>19</v>
      </c>
      <c r="D3" s="6" t="s">
        <v>18</v>
      </c>
      <c r="E3" s="6" t="s">
        <v>19</v>
      </c>
      <c r="F3" s="6" t="s">
        <v>18</v>
      </c>
      <c r="G3" s="6" t="s">
        <v>19</v>
      </c>
      <c r="H3" s="6" t="s">
        <v>18</v>
      </c>
      <c r="I3" s="6" t="s">
        <v>17</v>
      </c>
      <c r="J3" s="6" t="s">
        <v>18</v>
      </c>
      <c r="K3" s="6" t="s">
        <v>17</v>
      </c>
      <c r="L3" s="6" t="s">
        <v>18</v>
      </c>
      <c r="M3" s="6" t="s">
        <v>17</v>
      </c>
      <c r="N3" s="6" t="s">
        <v>18</v>
      </c>
      <c r="O3" s="6" t="s">
        <v>17</v>
      </c>
      <c r="P3" s="6" t="s">
        <v>18</v>
      </c>
      <c r="Q3" s="6" t="s">
        <v>17</v>
      </c>
      <c r="R3" s="6" t="s">
        <v>18</v>
      </c>
      <c r="S3" s="6" t="s">
        <v>19</v>
      </c>
      <c r="T3" s="6" t="s">
        <v>18</v>
      </c>
      <c r="U3" s="6" t="s">
        <v>17</v>
      </c>
      <c r="V3" s="6" t="s">
        <v>18</v>
      </c>
      <c r="W3" s="6" t="s">
        <v>19</v>
      </c>
      <c r="X3" s="6" t="s">
        <v>18</v>
      </c>
      <c r="Y3" s="6" t="s">
        <v>17</v>
      </c>
      <c r="Z3" s="6" t="s">
        <v>18</v>
      </c>
      <c r="AA3" s="6" t="s">
        <v>18</v>
      </c>
      <c r="AB3" s="5"/>
      <c r="AC3" s="5"/>
      <c r="AD3" s="5"/>
      <c r="AE3" s="5"/>
    </row>
    <row r="4" spans="1:31" ht="270">
      <c r="A4" s="6">
        <v>7193041</v>
      </c>
      <c r="B4" s="6" t="s">
        <v>20</v>
      </c>
      <c r="C4" s="6" t="s">
        <v>17</v>
      </c>
      <c r="D4" s="6" t="s">
        <v>21</v>
      </c>
      <c r="E4" s="6" t="s">
        <v>22</v>
      </c>
      <c r="F4" s="6" t="s">
        <v>23</v>
      </c>
      <c r="G4" s="6" t="s">
        <v>24</v>
      </c>
      <c r="H4" s="6" t="s">
        <v>25</v>
      </c>
      <c r="I4" s="6" t="s">
        <v>22</v>
      </c>
      <c r="J4" s="6" t="s">
        <v>26</v>
      </c>
      <c r="K4" s="6" t="s">
        <v>22</v>
      </c>
      <c r="L4" s="6" t="s">
        <v>26</v>
      </c>
      <c r="M4" s="6" t="s">
        <v>22</v>
      </c>
      <c r="N4" s="6" t="s">
        <v>27</v>
      </c>
      <c r="O4" s="6" t="s">
        <v>28</v>
      </c>
      <c r="P4" s="6" t="s">
        <v>28</v>
      </c>
      <c r="Q4" s="6" t="s">
        <v>17</v>
      </c>
      <c r="R4" s="6" t="s">
        <v>29</v>
      </c>
      <c r="S4" s="6" t="s">
        <v>17</v>
      </c>
      <c r="T4" s="6" t="s">
        <v>30</v>
      </c>
      <c r="U4" s="6" t="s">
        <v>19</v>
      </c>
      <c r="V4" s="6" t="s">
        <v>31</v>
      </c>
      <c r="W4" s="6" t="s">
        <v>28</v>
      </c>
      <c r="X4" s="6" t="s">
        <v>28</v>
      </c>
      <c r="Y4" s="6" t="s">
        <v>19</v>
      </c>
      <c r="Z4" s="6" t="s">
        <v>32</v>
      </c>
      <c r="AA4" s="6" t="s">
        <v>33</v>
      </c>
      <c r="AB4" s="5"/>
      <c r="AC4" s="5"/>
      <c r="AD4" s="5"/>
      <c r="AE4" s="5"/>
    </row>
    <row r="5" spans="1:31" ht="45">
      <c r="A5" s="6">
        <v>7283500</v>
      </c>
      <c r="B5" s="6" t="s">
        <v>20</v>
      </c>
      <c r="C5" s="6" t="s">
        <v>24</v>
      </c>
      <c r="D5" s="6" t="s">
        <v>34</v>
      </c>
      <c r="E5" s="6" t="s">
        <v>17</v>
      </c>
      <c r="F5" s="6" t="s">
        <v>35</v>
      </c>
      <c r="G5" s="6" t="s">
        <v>17</v>
      </c>
      <c r="H5" s="6" t="s">
        <v>36</v>
      </c>
      <c r="I5" s="6" t="s">
        <v>19</v>
      </c>
      <c r="J5" s="6" t="s">
        <v>37</v>
      </c>
      <c r="K5" s="6" t="s">
        <v>19</v>
      </c>
      <c r="L5" s="6" t="s">
        <v>38</v>
      </c>
      <c r="M5" s="6" t="s">
        <v>17</v>
      </c>
      <c r="N5" s="6" t="s">
        <v>28</v>
      </c>
      <c r="O5" s="6" t="s">
        <v>17</v>
      </c>
      <c r="P5" s="6" t="s">
        <v>28</v>
      </c>
      <c r="Q5" s="6" t="s">
        <v>24</v>
      </c>
      <c r="R5" s="6" t="s">
        <v>28</v>
      </c>
      <c r="S5" s="6" t="s">
        <v>24</v>
      </c>
      <c r="T5" s="6" t="s">
        <v>28</v>
      </c>
      <c r="U5" s="6" t="s">
        <v>19</v>
      </c>
      <c r="V5" s="6" t="s">
        <v>39</v>
      </c>
      <c r="W5" s="6" t="s">
        <v>28</v>
      </c>
      <c r="X5" s="6" t="s">
        <v>28</v>
      </c>
      <c r="Y5" s="6" t="s">
        <v>24</v>
      </c>
      <c r="Z5" s="6" t="s">
        <v>28</v>
      </c>
      <c r="AA5" s="6" t="s">
        <v>40</v>
      </c>
      <c r="AB5" s="5"/>
      <c r="AC5" s="5"/>
      <c r="AD5" s="5"/>
      <c r="AE5" s="5"/>
    </row>
    <row r="6" spans="1:31" ht="56.45" customHeight="1">
      <c r="A6" s="6">
        <v>7387553</v>
      </c>
      <c r="B6" s="6" t="s">
        <v>16</v>
      </c>
      <c r="C6" s="6" t="s">
        <v>19</v>
      </c>
      <c r="D6" s="6" t="s">
        <v>41</v>
      </c>
      <c r="E6" s="6" t="s">
        <v>17</v>
      </c>
      <c r="F6" s="6" t="s">
        <v>42</v>
      </c>
      <c r="G6" s="6" t="s">
        <v>17</v>
      </c>
      <c r="H6" s="6" t="s">
        <v>43</v>
      </c>
      <c r="I6" s="6" t="s">
        <v>22</v>
      </c>
      <c r="J6" s="6" t="s">
        <v>44</v>
      </c>
      <c r="K6" s="6" t="s">
        <v>19</v>
      </c>
      <c r="L6" s="6" t="s">
        <v>45</v>
      </c>
      <c r="M6" s="6" t="s">
        <v>24</v>
      </c>
      <c r="N6" s="6" t="s">
        <v>46</v>
      </c>
      <c r="O6" s="6" t="s">
        <v>24</v>
      </c>
      <c r="P6" s="6" t="s">
        <v>47</v>
      </c>
      <c r="Q6" s="6" t="s">
        <v>24</v>
      </c>
      <c r="R6" s="6" t="s">
        <v>48</v>
      </c>
      <c r="S6" s="6" t="s">
        <v>17</v>
      </c>
      <c r="T6" s="6" t="s">
        <v>49</v>
      </c>
      <c r="U6" s="6" t="s">
        <v>24</v>
      </c>
      <c r="V6" s="6" t="s">
        <v>50</v>
      </c>
      <c r="W6" s="6" t="s">
        <v>17</v>
      </c>
      <c r="X6" s="6" t="s">
        <v>51</v>
      </c>
      <c r="Y6" s="6" t="s">
        <v>17</v>
      </c>
      <c r="Z6" s="6" t="s">
        <v>52</v>
      </c>
      <c r="AA6" s="6" t="s">
        <v>28</v>
      </c>
      <c r="AB6" s="5"/>
      <c r="AC6" s="5"/>
      <c r="AD6" s="5"/>
      <c r="AE6" s="5"/>
    </row>
    <row r="7" spans="1:31" ht="136.9" customHeight="1">
      <c r="A7" s="6">
        <v>7387599</v>
      </c>
      <c r="B7" s="6" t="s">
        <v>53</v>
      </c>
      <c r="C7" s="6" t="s">
        <v>17</v>
      </c>
      <c r="D7" s="6" t="s">
        <v>54</v>
      </c>
      <c r="E7" s="6" t="s">
        <v>17</v>
      </c>
      <c r="F7" s="6" t="s">
        <v>55</v>
      </c>
      <c r="G7" s="6" t="s">
        <v>17</v>
      </c>
      <c r="H7" s="6" t="s">
        <v>56</v>
      </c>
      <c r="I7" s="6" t="s">
        <v>19</v>
      </c>
      <c r="J7" s="6" t="s">
        <v>57</v>
      </c>
      <c r="K7" s="6" t="s">
        <v>17</v>
      </c>
      <c r="L7" s="6" t="s">
        <v>58</v>
      </c>
      <c r="M7" s="6" t="s">
        <v>19</v>
      </c>
      <c r="N7" s="6" t="s">
        <v>59</v>
      </c>
      <c r="O7" s="6" t="s">
        <v>19</v>
      </c>
      <c r="P7" s="6" t="s">
        <v>60</v>
      </c>
      <c r="Q7" s="6" t="s">
        <v>24</v>
      </c>
      <c r="R7" s="6" t="s">
        <v>61</v>
      </c>
      <c r="S7" s="6" t="s">
        <v>24</v>
      </c>
      <c r="T7" s="6" t="s">
        <v>62</v>
      </c>
      <c r="U7" s="6" t="s">
        <v>17</v>
      </c>
      <c r="V7" s="6" t="s">
        <v>63</v>
      </c>
      <c r="W7" s="6" t="s">
        <v>28</v>
      </c>
      <c r="X7" s="6" t="s">
        <v>28</v>
      </c>
      <c r="Y7" s="6" t="s">
        <v>17</v>
      </c>
      <c r="Z7" s="6" t="s">
        <v>64</v>
      </c>
      <c r="AA7" s="6" t="s">
        <v>65</v>
      </c>
      <c r="AB7" s="5"/>
      <c r="AC7" s="5"/>
      <c r="AD7" s="5"/>
      <c r="AE7" s="5"/>
    </row>
    <row r="8" spans="1:31" ht="390">
      <c r="A8" s="6">
        <v>7390150</v>
      </c>
      <c r="B8" s="6" t="s">
        <v>66</v>
      </c>
      <c r="C8" s="6" t="s">
        <v>19</v>
      </c>
      <c r="D8" s="6" t="s">
        <v>67</v>
      </c>
      <c r="E8" s="6" t="s">
        <v>17</v>
      </c>
      <c r="F8" s="6" t="s">
        <v>68</v>
      </c>
      <c r="G8" s="6" t="s">
        <v>17</v>
      </c>
      <c r="H8" s="6" t="s">
        <v>69</v>
      </c>
      <c r="I8" s="6" t="s">
        <v>19</v>
      </c>
      <c r="J8" s="6" t="s">
        <v>70</v>
      </c>
      <c r="K8" s="6" t="s">
        <v>19</v>
      </c>
      <c r="L8" s="6" t="s">
        <v>71</v>
      </c>
      <c r="M8" s="6" t="s">
        <v>17</v>
      </c>
      <c r="N8" s="6" t="s">
        <v>72</v>
      </c>
      <c r="O8" s="6" t="s">
        <v>17</v>
      </c>
      <c r="P8" s="6" t="s">
        <v>73</v>
      </c>
      <c r="Q8" s="6" t="s">
        <v>19</v>
      </c>
      <c r="R8" s="6" t="s">
        <v>74</v>
      </c>
      <c r="S8" s="6" t="s">
        <v>17</v>
      </c>
      <c r="T8" s="6" t="s">
        <v>75</v>
      </c>
      <c r="U8" s="6" t="s">
        <v>17</v>
      </c>
      <c r="V8" s="6" t="s">
        <v>76</v>
      </c>
      <c r="W8" s="6" t="s">
        <v>19</v>
      </c>
      <c r="X8" s="6" t="s">
        <v>77</v>
      </c>
      <c r="Y8" s="6" t="s">
        <v>19</v>
      </c>
      <c r="Z8" s="6" t="s">
        <v>78</v>
      </c>
      <c r="AA8" s="6" t="s">
        <v>79</v>
      </c>
      <c r="AB8" s="5"/>
      <c r="AC8" s="5"/>
      <c r="AD8" s="5"/>
      <c r="AE8" s="5"/>
    </row>
    <row r="9" spans="1:31" ht="30">
      <c r="A9" s="6">
        <v>7440989</v>
      </c>
      <c r="B9" s="6" t="s">
        <v>53</v>
      </c>
      <c r="C9" s="6" t="s">
        <v>17</v>
      </c>
      <c r="D9" s="6" t="s">
        <v>80</v>
      </c>
      <c r="E9" s="6" t="s">
        <v>17</v>
      </c>
      <c r="F9" s="6" t="s">
        <v>81</v>
      </c>
      <c r="G9" s="6" t="s">
        <v>24</v>
      </c>
      <c r="H9" s="6" t="s">
        <v>82</v>
      </c>
      <c r="I9" s="6" t="s">
        <v>28</v>
      </c>
      <c r="J9" s="6" t="s">
        <v>83</v>
      </c>
      <c r="K9" s="6" t="s">
        <v>24</v>
      </c>
      <c r="L9" s="6" t="s">
        <v>62</v>
      </c>
      <c r="M9" s="6" t="s">
        <v>24</v>
      </c>
      <c r="N9" s="6" t="s">
        <v>62</v>
      </c>
      <c r="O9" s="6" t="s">
        <v>24</v>
      </c>
      <c r="P9" s="6" t="s">
        <v>62</v>
      </c>
      <c r="Q9" s="6" t="s">
        <v>24</v>
      </c>
      <c r="R9" s="6" t="s">
        <v>62</v>
      </c>
      <c r="S9" s="6" t="s">
        <v>24</v>
      </c>
      <c r="T9" s="6" t="s">
        <v>62</v>
      </c>
      <c r="U9" s="6" t="s">
        <v>17</v>
      </c>
      <c r="V9" s="6" t="s">
        <v>84</v>
      </c>
      <c r="W9" s="6" t="s">
        <v>17</v>
      </c>
      <c r="X9" s="6" t="s">
        <v>85</v>
      </c>
      <c r="Y9" s="6" t="s">
        <v>24</v>
      </c>
      <c r="Z9" s="6" t="s">
        <v>62</v>
      </c>
      <c r="AA9" s="6" t="s">
        <v>86</v>
      </c>
      <c r="AB9" s="5"/>
      <c r="AC9" s="5"/>
      <c r="AD9" s="5"/>
      <c r="AE9" s="5"/>
    </row>
    <row r="10" spans="1:31" ht="60">
      <c r="A10" s="6">
        <v>7483529</v>
      </c>
      <c r="B10" s="6" t="s">
        <v>16</v>
      </c>
      <c r="C10" s="6" t="s">
        <v>19</v>
      </c>
      <c r="D10" s="6" t="s">
        <v>87</v>
      </c>
      <c r="E10" s="6" t="s">
        <v>19</v>
      </c>
      <c r="F10" s="6" t="s">
        <v>88</v>
      </c>
      <c r="G10" s="6" t="s">
        <v>24</v>
      </c>
      <c r="H10" s="6" t="s">
        <v>89</v>
      </c>
      <c r="I10" s="6" t="s">
        <v>24</v>
      </c>
      <c r="J10" s="6" t="s">
        <v>90</v>
      </c>
      <c r="K10" s="6" t="s">
        <v>17</v>
      </c>
      <c r="L10" s="6" t="s">
        <v>91</v>
      </c>
      <c r="M10" s="6" t="s">
        <v>24</v>
      </c>
      <c r="N10" s="6" t="s">
        <v>92</v>
      </c>
      <c r="O10" s="6" t="s">
        <v>24</v>
      </c>
      <c r="P10" s="6" t="s">
        <v>93</v>
      </c>
      <c r="Q10" s="6" t="s">
        <v>17</v>
      </c>
      <c r="R10" s="6" t="s">
        <v>94</v>
      </c>
      <c r="S10" s="6" t="s">
        <v>17</v>
      </c>
      <c r="T10" s="6" t="s">
        <v>95</v>
      </c>
      <c r="U10" s="6" t="s">
        <v>24</v>
      </c>
      <c r="V10" s="6" t="s">
        <v>96</v>
      </c>
      <c r="W10" s="6" t="s">
        <v>24</v>
      </c>
      <c r="X10" s="6" t="s">
        <v>97</v>
      </c>
      <c r="Y10" s="6" t="s">
        <v>17</v>
      </c>
      <c r="Z10" s="6" t="s">
        <v>98</v>
      </c>
      <c r="AA10" s="6" t="s">
        <v>99</v>
      </c>
      <c r="AB10" s="5"/>
      <c r="AC10" s="5"/>
      <c r="AD10" s="5"/>
      <c r="AE10" s="5"/>
    </row>
    <row r="11" spans="1:31" ht="165">
      <c r="A11" s="6">
        <v>7484325</v>
      </c>
      <c r="B11" s="6" t="s">
        <v>66</v>
      </c>
      <c r="C11" s="6" t="s">
        <v>17</v>
      </c>
      <c r="D11" s="6" t="s">
        <v>100</v>
      </c>
      <c r="E11" s="6" t="s">
        <v>17</v>
      </c>
      <c r="F11" s="6" t="s">
        <v>101</v>
      </c>
      <c r="G11" s="6" t="s">
        <v>17</v>
      </c>
      <c r="H11" s="6" t="s">
        <v>102</v>
      </c>
      <c r="I11" s="6" t="s">
        <v>22</v>
      </c>
      <c r="J11" s="6" t="s">
        <v>103</v>
      </c>
      <c r="K11" s="6" t="s">
        <v>22</v>
      </c>
      <c r="L11" s="6" t="s">
        <v>104</v>
      </c>
      <c r="M11" s="6" t="s">
        <v>24</v>
      </c>
      <c r="N11" s="6" t="s">
        <v>105</v>
      </c>
      <c r="O11" s="6" t="s">
        <v>19</v>
      </c>
      <c r="P11" s="6" t="s">
        <v>106</v>
      </c>
      <c r="Q11" s="6" t="s">
        <v>24</v>
      </c>
      <c r="R11" s="6" t="s">
        <v>107</v>
      </c>
      <c r="S11" s="6" t="s">
        <v>24</v>
      </c>
      <c r="T11" s="6" t="s">
        <v>108</v>
      </c>
      <c r="U11" s="6" t="s">
        <v>19</v>
      </c>
      <c r="V11" s="6" t="s">
        <v>109</v>
      </c>
      <c r="W11" s="6" t="s">
        <v>24</v>
      </c>
      <c r="X11" s="6" t="s">
        <v>105</v>
      </c>
      <c r="Y11" s="6" t="s">
        <v>19</v>
      </c>
      <c r="Z11" s="6" t="s">
        <v>110</v>
      </c>
      <c r="AA11" s="6" t="s">
        <v>111</v>
      </c>
      <c r="AB11" s="5"/>
      <c r="AC11" s="5"/>
      <c r="AD11" s="5"/>
      <c r="AE11" s="5"/>
    </row>
    <row r="12" spans="1:31" ht="210">
      <c r="A12" s="6">
        <v>7490000</v>
      </c>
      <c r="B12" s="6" t="s">
        <v>20</v>
      </c>
      <c r="C12" s="6" t="s">
        <v>19</v>
      </c>
      <c r="D12" s="6" t="s">
        <v>112</v>
      </c>
      <c r="E12" s="6" t="s">
        <v>17</v>
      </c>
      <c r="F12" s="6" t="s">
        <v>105</v>
      </c>
      <c r="G12" s="6" t="s">
        <v>17</v>
      </c>
      <c r="H12" s="6" t="s">
        <v>105</v>
      </c>
      <c r="I12" s="6" t="s">
        <v>22</v>
      </c>
      <c r="J12" s="6" t="s">
        <v>113</v>
      </c>
      <c r="K12" s="6" t="s">
        <v>22</v>
      </c>
      <c r="L12" s="6" t="s">
        <v>114</v>
      </c>
      <c r="M12" s="6" t="s">
        <v>17</v>
      </c>
      <c r="N12" s="6" t="s">
        <v>105</v>
      </c>
      <c r="O12" s="6" t="s">
        <v>17</v>
      </c>
      <c r="P12" s="6" t="s">
        <v>105</v>
      </c>
      <c r="Q12" s="6" t="s">
        <v>24</v>
      </c>
      <c r="R12" s="6" t="s">
        <v>115</v>
      </c>
      <c r="S12" s="6" t="s">
        <v>24</v>
      </c>
      <c r="T12" s="6" t="s">
        <v>116</v>
      </c>
      <c r="U12" s="6" t="s">
        <v>19</v>
      </c>
      <c r="V12" s="6" t="s">
        <v>117</v>
      </c>
      <c r="W12" s="6" t="s">
        <v>17</v>
      </c>
      <c r="X12" s="6" t="s">
        <v>105</v>
      </c>
      <c r="Y12" s="6" t="s">
        <v>19</v>
      </c>
      <c r="Z12" s="6" t="s">
        <v>118</v>
      </c>
      <c r="AA12" s="6" t="s">
        <v>119</v>
      </c>
      <c r="AB12" s="5"/>
      <c r="AC12" s="5"/>
      <c r="AD12" s="5"/>
      <c r="AE12" s="5"/>
    </row>
    <row r="13" spans="1:31" ht="165">
      <c r="A13" s="6">
        <v>7529175</v>
      </c>
      <c r="B13" s="6" t="s">
        <v>53</v>
      </c>
      <c r="C13" s="6" t="s">
        <v>17</v>
      </c>
      <c r="D13" s="6" t="s">
        <v>120</v>
      </c>
      <c r="E13" s="6" t="s">
        <v>17</v>
      </c>
      <c r="F13" s="6" t="s">
        <v>121</v>
      </c>
      <c r="G13" s="6" t="s">
        <v>24</v>
      </c>
      <c r="H13" s="6" t="s">
        <v>122</v>
      </c>
      <c r="I13" s="6" t="s">
        <v>17</v>
      </c>
      <c r="J13" s="6" t="s">
        <v>123</v>
      </c>
      <c r="K13" s="6" t="s">
        <v>17</v>
      </c>
      <c r="L13" s="6" t="s">
        <v>124</v>
      </c>
      <c r="M13" s="6" t="s">
        <v>17</v>
      </c>
      <c r="N13" s="6" t="s">
        <v>125</v>
      </c>
      <c r="O13" s="6" t="s">
        <v>28</v>
      </c>
      <c r="P13" s="6" t="s">
        <v>126</v>
      </c>
      <c r="Q13" s="6" t="s">
        <v>17</v>
      </c>
      <c r="R13" s="6" t="s">
        <v>127</v>
      </c>
      <c r="S13" s="6" t="s">
        <v>17</v>
      </c>
      <c r="T13" s="6" t="s">
        <v>128</v>
      </c>
      <c r="U13" s="6" t="s">
        <v>17</v>
      </c>
      <c r="V13" s="6" t="s">
        <v>129</v>
      </c>
      <c r="W13" s="6" t="s">
        <v>28</v>
      </c>
      <c r="X13" s="6" t="s">
        <v>130</v>
      </c>
      <c r="Y13" s="6" t="s">
        <v>17</v>
      </c>
      <c r="Z13" s="6" t="s">
        <v>131</v>
      </c>
      <c r="AA13" s="6" t="s">
        <v>132</v>
      </c>
      <c r="AB13" s="5"/>
      <c r="AC13" s="5"/>
      <c r="AD13" s="5"/>
      <c r="AE13" s="5"/>
    </row>
    <row r="14" spans="1:31" ht="315">
      <c r="A14" s="6">
        <v>7542213</v>
      </c>
      <c r="B14" s="6" t="s">
        <v>16</v>
      </c>
      <c r="C14" s="6" t="s">
        <v>17</v>
      </c>
      <c r="D14" s="6" t="s">
        <v>133</v>
      </c>
      <c r="E14" s="6" t="s">
        <v>19</v>
      </c>
      <c r="F14" s="6" t="s">
        <v>134</v>
      </c>
      <c r="G14" s="6" t="s">
        <v>28</v>
      </c>
      <c r="H14" s="6" t="s">
        <v>28</v>
      </c>
      <c r="I14" s="6" t="s">
        <v>28</v>
      </c>
      <c r="J14" s="6" t="s">
        <v>28</v>
      </c>
      <c r="K14" s="6" t="s">
        <v>28</v>
      </c>
      <c r="L14" s="6" t="s">
        <v>28</v>
      </c>
      <c r="M14" s="6" t="s">
        <v>28</v>
      </c>
      <c r="N14" s="6" t="s">
        <v>28</v>
      </c>
      <c r="O14" s="6" t="s">
        <v>28</v>
      </c>
      <c r="P14" s="6" t="s">
        <v>28</v>
      </c>
      <c r="Q14" s="6" t="s">
        <v>19</v>
      </c>
      <c r="R14" s="6" t="s">
        <v>135</v>
      </c>
      <c r="S14" s="6" t="s">
        <v>28</v>
      </c>
      <c r="T14" s="6" t="s">
        <v>28</v>
      </c>
      <c r="U14" s="6" t="s">
        <v>28</v>
      </c>
      <c r="V14" s="6" t="s">
        <v>28</v>
      </c>
      <c r="W14" s="6" t="s">
        <v>28</v>
      </c>
      <c r="X14" s="6" t="s">
        <v>28</v>
      </c>
      <c r="Y14" s="6" t="s">
        <v>17</v>
      </c>
      <c r="Z14" s="6" t="s">
        <v>136</v>
      </c>
      <c r="AA14" s="6" t="s">
        <v>137</v>
      </c>
      <c r="AB14" s="5"/>
      <c r="AC14" s="5"/>
      <c r="AD14" s="5"/>
      <c r="AE14" s="5"/>
    </row>
    <row r="15" spans="1:31" ht="375">
      <c r="A15" s="6">
        <v>7551689</v>
      </c>
      <c r="B15" s="6" t="s">
        <v>66</v>
      </c>
      <c r="C15" s="6" t="s">
        <v>17</v>
      </c>
      <c r="D15" s="6" t="s">
        <v>138</v>
      </c>
      <c r="E15" s="6" t="s">
        <v>17</v>
      </c>
      <c r="F15" s="6" t="s">
        <v>139</v>
      </c>
      <c r="G15" s="6" t="s">
        <v>17</v>
      </c>
      <c r="H15" s="6" t="s">
        <v>140</v>
      </c>
      <c r="I15" s="6" t="s">
        <v>17</v>
      </c>
      <c r="J15" s="6" t="s">
        <v>141</v>
      </c>
      <c r="K15" s="6" t="s">
        <v>17</v>
      </c>
      <c r="L15" s="6" t="s">
        <v>142</v>
      </c>
      <c r="M15" s="6" t="s">
        <v>17</v>
      </c>
      <c r="N15" s="6" t="s">
        <v>143</v>
      </c>
      <c r="O15" s="6" t="s">
        <v>17</v>
      </c>
      <c r="P15" s="6" t="s">
        <v>144</v>
      </c>
      <c r="Q15" s="6" t="s">
        <v>17</v>
      </c>
      <c r="R15" s="6" t="s">
        <v>145</v>
      </c>
      <c r="S15" s="6" t="s">
        <v>17</v>
      </c>
      <c r="T15" s="6" t="s">
        <v>146</v>
      </c>
      <c r="U15" s="6" t="s">
        <v>17</v>
      </c>
      <c r="V15" s="6" t="s">
        <v>147</v>
      </c>
      <c r="W15" s="6" t="s">
        <v>17</v>
      </c>
      <c r="X15" s="6" t="s">
        <v>148</v>
      </c>
      <c r="Y15" s="6" t="s">
        <v>17</v>
      </c>
      <c r="Z15" s="6" t="s">
        <v>149</v>
      </c>
      <c r="AA15" s="6" t="s">
        <v>150</v>
      </c>
      <c r="AB15" s="5"/>
      <c r="AC15" s="5"/>
      <c r="AD15" s="5"/>
      <c r="AE15" s="5"/>
    </row>
    <row r="16" spans="1:31" ht="75">
      <c r="A16" s="6">
        <v>7592082</v>
      </c>
      <c r="B16" s="6" t="s">
        <v>66</v>
      </c>
      <c r="C16" s="6" t="s">
        <v>19</v>
      </c>
      <c r="D16" s="6" t="s">
        <v>151</v>
      </c>
      <c r="E16" s="6" t="s">
        <v>17</v>
      </c>
      <c r="F16" s="6" t="s">
        <v>152</v>
      </c>
      <c r="G16" s="6" t="s">
        <v>24</v>
      </c>
      <c r="H16" s="6" t="s">
        <v>93</v>
      </c>
      <c r="I16" s="6" t="s">
        <v>22</v>
      </c>
      <c r="J16" s="6" t="s">
        <v>153</v>
      </c>
      <c r="K16" s="6" t="s">
        <v>19</v>
      </c>
      <c r="L16" s="6" t="s">
        <v>154</v>
      </c>
      <c r="M16" s="6" t="s">
        <v>17</v>
      </c>
      <c r="N16" s="6" t="s">
        <v>155</v>
      </c>
      <c r="O16" s="6" t="s">
        <v>22</v>
      </c>
      <c r="P16" s="6" t="s">
        <v>156</v>
      </c>
      <c r="Q16" s="6" t="s">
        <v>19</v>
      </c>
      <c r="R16" s="6" t="s">
        <v>157</v>
      </c>
      <c r="S16" s="6" t="s">
        <v>22</v>
      </c>
      <c r="T16" s="6" t="s">
        <v>158</v>
      </c>
      <c r="U16" s="6" t="s">
        <v>22</v>
      </c>
      <c r="V16" s="6" t="s">
        <v>159</v>
      </c>
      <c r="W16" s="6" t="s">
        <v>22</v>
      </c>
      <c r="X16" s="6" t="s">
        <v>160</v>
      </c>
      <c r="Y16" s="6" t="s">
        <v>22</v>
      </c>
      <c r="Z16" s="6" t="s">
        <v>161</v>
      </c>
      <c r="AA16" s="6" t="s">
        <v>162</v>
      </c>
      <c r="AB16" s="5"/>
      <c r="AC16" s="5"/>
      <c r="AD16" s="5"/>
      <c r="AE16" s="5"/>
    </row>
    <row r="17" spans="1:31">
      <c r="A17" s="6">
        <v>7595765</v>
      </c>
      <c r="B17" s="6" t="s">
        <v>66</v>
      </c>
      <c r="C17" s="6" t="s">
        <v>24</v>
      </c>
      <c r="D17" s="6" t="s">
        <v>163</v>
      </c>
      <c r="E17" s="6" t="s">
        <v>28</v>
      </c>
      <c r="F17" s="6" t="s">
        <v>28</v>
      </c>
      <c r="G17" s="6" t="s">
        <v>24</v>
      </c>
      <c r="H17" s="6" t="s">
        <v>164</v>
      </c>
      <c r="I17" s="6" t="s">
        <v>17</v>
      </c>
      <c r="J17" s="6" t="s">
        <v>165</v>
      </c>
      <c r="K17" s="6" t="s">
        <v>17</v>
      </c>
      <c r="L17" s="6" t="s">
        <v>165</v>
      </c>
      <c r="M17" s="6" t="s">
        <v>24</v>
      </c>
      <c r="N17" s="6" t="s">
        <v>164</v>
      </c>
      <c r="O17" s="6" t="s">
        <v>17</v>
      </c>
      <c r="P17" s="6" t="s">
        <v>165</v>
      </c>
      <c r="Q17" s="6" t="s">
        <v>22</v>
      </c>
      <c r="R17" s="6" t="s">
        <v>166</v>
      </c>
      <c r="S17" s="6" t="s">
        <v>17</v>
      </c>
      <c r="T17" s="6" t="s">
        <v>167</v>
      </c>
      <c r="U17" s="6" t="s">
        <v>17</v>
      </c>
      <c r="V17" s="6" t="s">
        <v>167</v>
      </c>
      <c r="W17" s="6" t="s">
        <v>24</v>
      </c>
      <c r="X17" s="6" t="s">
        <v>168</v>
      </c>
      <c r="Y17" s="6" t="s">
        <v>24</v>
      </c>
      <c r="Z17" s="6" t="s">
        <v>169</v>
      </c>
      <c r="AA17" s="6" t="s">
        <v>28</v>
      </c>
      <c r="AB17" s="5"/>
      <c r="AC17" s="5"/>
      <c r="AD17" s="5"/>
      <c r="AE17" s="5"/>
    </row>
    <row r="18" spans="1:31" ht="390">
      <c r="A18" s="6">
        <v>7610066</v>
      </c>
      <c r="B18" s="6" t="s">
        <v>20</v>
      </c>
      <c r="C18" s="6" t="s">
        <v>17</v>
      </c>
      <c r="D18" s="7" t="s">
        <v>170</v>
      </c>
      <c r="E18" s="6" t="s">
        <v>17</v>
      </c>
      <c r="F18" s="6" t="s">
        <v>171</v>
      </c>
      <c r="G18" s="6" t="s">
        <v>17</v>
      </c>
      <c r="H18" s="6" t="s">
        <v>172</v>
      </c>
      <c r="I18" s="6" t="s">
        <v>17</v>
      </c>
      <c r="J18" s="7" t="s">
        <v>173</v>
      </c>
      <c r="K18" s="6" t="s">
        <v>17</v>
      </c>
      <c r="L18" s="6" t="s">
        <v>174</v>
      </c>
      <c r="M18" s="6" t="s">
        <v>17</v>
      </c>
      <c r="N18" s="6" t="s">
        <v>175</v>
      </c>
      <c r="O18" s="6" t="s">
        <v>17</v>
      </c>
      <c r="P18" s="6" t="s">
        <v>176</v>
      </c>
      <c r="Q18" s="6" t="s">
        <v>17</v>
      </c>
      <c r="R18" s="6" t="s">
        <v>177</v>
      </c>
      <c r="S18" s="6" t="s">
        <v>17</v>
      </c>
      <c r="T18" s="6" t="s">
        <v>178</v>
      </c>
      <c r="U18" s="6" t="s">
        <v>17</v>
      </c>
      <c r="V18" s="6" t="s">
        <v>179</v>
      </c>
      <c r="W18" s="6" t="s">
        <v>17</v>
      </c>
      <c r="X18" s="6" t="s">
        <v>180</v>
      </c>
      <c r="Y18" s="6" t="s">
        <v>17</v>
      </c>
      <c r="Z18" s="6" t="s">
        <v>181</v>
      </c>
      <c r="AA18" s="6" t="s">
        <v>182</v>
      </c>
      <c r="AB18" s="5"/>
      <c r="AC18" s="5"/>
      <c r="AD18" s="5"/>
      <c r="AE18" s="5"/>
    </row>
    <row r="19" spans="1:31" ht="21" customHeight="1">
      <c r="A19" s="6">
        <v>8000286</v>
      </c>
      <c r="B19" s="6" t="s">
        <v>66</v>
      </c>
      <c r="C19" s="6" t="s">
        <v>28</v>
      </c>
      <c r="D19" s="6" t="s">
        <v>183</v>
      </c>
      <c r="E19" s="6" t="s">
        <v>17</v>
      </c>
      <c r="F19" s="6" t="s">
        <v>184</v>
      </c>
      <c r="G19" s="6" t="s">
        <v>17</v>
      </c>
      <c r="H19" s="6" t="s">
        <v>185</v>
      </c>
      <c r="I19" s="6" t="s">
        <v>19</v>
      </c>
      <c r="J19" s="6" t="s">
        <v>186</v>
      </c>
      <c r="K19" s="6" t="s">
        <v>19</v>
      </c>
      <c r="L19" s="6" t="s">
        <v>187</v>
      </c>
      <c r="M19" s="6" t="s">
        <v>19</v>
      </c>
      <c r="N19" s="6" t="s">
        <v>188</v>
      </c>
      <c r="O19" s="6" t="s">
        <v>17</v>
      </c>
      <c r="P19" s="6" t="s">
        <v>189</v>
      </c>
      <c r="Q19" s="6" t="s">
        <v>17</v>
      </c>
      <c r="R19" s="6" t="s">
        <v>190</v>
      </c>
      <c r="S19" s="6" t="s">
        <v>17</v>
      </c>
      <c r="T19" s="6" t="s">
        <v>191</v>
      </c>
      <c r="U19" s="6" t="s">
        <v>17</v>
      </c>
      <c r="V19" s="6" t="s">
        <v>192</v>
      </c>
      <c r="W19" s="6" t="s">
        <v>17</v>
      </c>
      <c r="X19" s="6" t="s">
        <v>193</v>
      </c>
      <c r="Y19" s="6" t="s">
        <v>17</v>
      </c>
      <c r="Z19" s="6" t="s">
        <v>194</v>
      </c>
      <c r="AA19" s="6" t="s">
        <v>28</v>
      </c>
      <c r="AB19" s="5"/>
      <c r="AC19" s="5"/>
      <c r="AD19" s="5"/>
      <c r="AE19" s="5"/>
    </row>
    <row r="20" spans="1:3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1:3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c r="A25" s="5"/>
      <c r="B25" s="5" t="s">
        <v>198</v>
      </c>
      <c r="C25" s="5">
        <v>14</v>
      </c>
      <c r="D25" s="5"/>
      <c r="E25" s="5">
        <v>15</v>
      </c>
      <c r="F25" s="5"/>
      <c r="G25" s="5">
        <v>20</v>
      </c>
      <c r="H25" s="5"/>
      <c r="I25" s="5">
        <v>12</v>
      </c>
      <c r="J25" s="5"/>
      <c r="K25" s="5">
        <v>13</v>
      </c>
      <c r="L25" s="5"/>
      <c r="M25" s="5">
        <v>19</v>
      </c>
      <c r="N25" s="5"/>
      <c r="O25" s="5">
        <v>15</v>
      </c>
      <c r="P25" s="5"/>
      <c r="Q25" s="5">
        <v>15</v>
      </c>
      <c r="R25" s="5"/>
      <c r="S25" s="5">
        <v>17</v>
      </c>
      <c r="T25" s="5"/>
      <c r="U25" s="5">
        <v>15</v>
      </c>
      <c r="V25" s="5"/>
      <c r="W25" s="5">
        <v>17</v>
      </c>
      <c r="X25" s="5"/>
      <c r="Y25" s="5">
        <v>15</v>
      </c>
      <c r="Z25" s="5"/>
      <c r="AA25" s="5"/>
      <c r="AB25" s="5"/>
      <c r="AC25" s="5"/>
      <c r="AD25" s="5"/>
      <c r="AE25" s="5"/>
    </row>
    <row r="26" spans="1:3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c r="A30" s="5"/>
      <c r="B30" s="5" t="s">
        <v>53</v>
      </c>
      <c r="C30" s="1">
        <v>9</v>
      </c>
      <c r="D30" s="5"/>
      <c r="E30" s="5">
        <v>9</v>
      </c>
      <c r="F30" s="5"/>
      <c r="G30" s="5">
        <v>11</v>
      </c>
      <c r="H30" s="5"/>
      <c r="I30" s="5">
        <v>5</v>
      </c>
      <c r="J30" s="5"/>
      <c r="K30" s="5">
        <v>10</v>
      </c>
      <c r="L30" s="5"/>
      <c r="M30" s="5">
        <v>9</v>
      </c>
      <c r="N30" s="5"/>
      <c r="O30" s="5">
        <v>6</v>
      </c>
      <c r="P30" s="5"/>
      <c r="Q30" s="5">
        <v>11</v>
      </c>
      <c r="R30" s="5"/>
      <c r="S30" s="5">
        <v>11</v>
      </c>
      <c r="T30" s="5"/>
      <c r="U30" s="5">
        <v>9</v>
      </c>
      <c r="V30" s="5"/>
      <c r="W30" s="5">
        <v>3</v>
      </c>
      <c r="X30" s="5"/>
      <c r="Y30" s="5">
        <v>11</v>
      </c>
      <c r="Z30" s="5"/>
      <c r="AA30" s="5"/>
      <c r="AB30" s="5"/>
      <c r="AC30" s="5"/>
      <c r="AD30" s="5"/>
      <c r="AE30" s="5"/>
    </row>
    <row r="31" spans="1:31">
      <c r="A31" s="5"/>
      <c r="B31" s="5">
        <v>3</v>
      </c>
      <c r="D31" s="5"/>
      <c r="E31" s="5"/>
      <c r="F31" s="5"/>
      <c r="G31" s="5"/>
      <c r="H31" s="5"/>
      <c r="I31" s="5" t="s">
        <v>195</v>
      </c>
      <c r="J31" s="5"/>
      <c r="K31" s="5"/>
      <c r="L31" s="5"/>
      <c r="M31" s="5"/>
      <c r="N31" s="5"/>
      <c r="O31" s="5"/>
      <c r="P31" s="5"/>
      <c r="Q31" s="5"/>
      <c r="R31" s="5"/>
      <c r="S31" s="5"/>
      <c r="T31" s="5"/>
      <c r="U31" s="5"/>
      <c r="V31" s="5"/>
      <c r="W31" s="5" t="s">
        <v>196</v>
      </c>
      <c r="X31" s="5"/>
      <c r="Y31" s="5"/>
      <c r="Z31" s="5"/>
      <c r="AA31" s="5"/>
      <c r="AB31" s="5"/>
      <c r="AC31" s="5"/>
      <c r="AD31" s="5"/>
      <c r="AE31" s="5"/>
    </row>
    <row r="32" spans="1:3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c r="A34" s="5"/>
      <c r="B34" s="5" t="s">
        <v>199</v>
      </c>
      <c r="C34" s="1">
        <v>12</v>
      </c>
      <c r="D34" s="5"/>
      <c r="E34" s="5">
        <v>10</v>
      </c>
      <c r="F34" s="5"/>
      <c r="G34" s="5">
        <v>13</v>
      </c>
      <c r="H34" s="5"/>
      <c r="I34" s="5">
        <v>7</v>
      </c>
      <c r="J34" s="5"/>
      <c r="K34" s="5">
        <v>7</v>
      </c>
      <c r="L34" s="5"/>
      <c r="M34" s="5">
        <v>10</v>
      </c>
      <c r="N34" s="5"/>
      <c r="O34" s="5">
        <v>9</v>
      </c>
      <c r="P34" s="5"/>
      <c r="Q34" s="5">
        <v>14</v>
      </c>
      <c r="R34" s="5"/>
      <c r="S34" s="5">
        <v>14</v>
      </c>
      <c r="T34" s="5"/>
      <c r="U34" s="5">
        <v>9</v>
      </c>
      <c r="V34" s="5"/>
      <c r="W34" s="5">
        <v>6</v>
      </c>
      <c r="X34" s="5"/>
      <c r="Y34" s="5">
        <v>11</v>
      </c>
      <c r="Z34" s="5"/>
      <c r="AA34" s="5"/>
      <c r="AB34" s="5"/>
      <c r="AC34" s="5"/>
      <c r="AD34" s="5"/>
      <c r="AE34" s="5"/>
    </row>
    <row r="35" spans="1:31">
      <c r="A35" s="5"/>
      <c r="B35" s="5">
        <v>4</v>
      </c>
      <c r="C35" s="5"/>
      <c r="D35" s="5"/>
      <c r="E35" s="5"/>
      <c r="F35" s="5"/>
      <c r="G35" s="5"/>
      <c r="H35" s="5"/>
      <c r="I35" s="5"/>
      <c r="J35" s="5"/>
      <c r="K35" s="5"/>
      <c r="L35" s="5"/>
      <c r="M35" s="5"/>
      <c r="N35" s="5"/>
      <c r="O35" s="5" t="s">
        <v>200</v>
      </c>
      <c r="P35" s="5"/>
      <c r="Q35" s="5"/>
      <c r="R35" s="5"/>
      <c r="S35" s="5"/>
      <c r="T35" s="5"/>
      <c r="U35" s="5"/>
      <c r="V35" s="5"/>
      <c r="W35" s="5" t="s">
        <v>201</v>
      </c>
      <c r="X35" s="5"/>
      <c r="Y35" s="5"/>
      <c r="Z35" s="5"/>
      <c r="AA35" s="5"/>
      <c r="AB35" s="5"/>
      <c r="AC35" s="5"/>
      <c r="AD35" s="5"/>
      <c r="AE35" s="5"/>
    </row>
    <row r="36" spans="1:3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sheetData>
  <autoFilter ref="A1:AE19"/>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8"/>
  <sheetViews>
    <sheetView tabSelected="1" topLeftCell="A14" zoomScale="80" zoomScaleNormal="80" workbookViewId="0">
      <selection activeCell="F16" sqref="F16"/>
    </sheetView>
  </sheetViews>
  <sheetFormatPr defaultColWidth="8.7109375" defaultRowHeight="15"/>
  <cols>
    <col min="1" max="1" width="36.140625" customWidth="1"/>
    <col min="2" max="2" width="11" bestFit="1" customWidth="1"/>
    <col min="3" max="3" width="16.7109375" customWidth="1"/>
    <col min="4" max="4" width="13.5703125" bestFit="1" customWidth="1"/>
    <col min="5" max="5" width="18.5703125" customWidth="1"/>
    <col min="6" max="6" width="11" bestFit="1" customWidth="1"/>
    <col min="7" max="7" width="15.5703125" customWidth="1"/>
    <col min="9" max="9" width="11.42578125" bestFit="1" customWidth="1"/>
  </cols>
  <sheetData>
    <row r="1" spans="1:33" ht="19.5" thickBot="1">
      <c r="B1" s="37" t="s">
        <v>203</v>
      </c>
      <c r="C1" s="37"/>
      <c r="D1" s="37"/>
      <c r="E1" s="37"/>
      <c r="F1" s="37"/>
      <c r="G1" s="37"/>
    </row>
    <row r="2" spans="1:33" ht="30.75" thickBot="1">
      <c r="B2" s="11" t="s">
        <v>204</v>
      </c>
      <c r="D2" s="12" t="s">
        <v>205</v>
      </c>
      <c r="F2" s="13" t="s">
        <v>206</v>
      </c>
    </row>
    <row r="3" spans="1:33" ht="15.75" thickBot="1">
      <c r="B3" s="28">
        <v>3</v>
      </c>
      <c r="D3" s="27">
        <v>6</v>
      </c>
      <c r="F3" s="26">
        <v>4</v>
      </c>
      <c r="I3" s="32" t="s">
        <v>207</v>
      </c>
      <c r="J3" s="5"/>
      <c r="K3" s="34">
        <f>(C19+E19+G19)/3/4</f>
        <v>0.71099537037037031</v>
      </c>
      <c r="L3" s="5"/>
      <c r="N3" s="5"/>
      <c r="P3" s="5"/>
      <c r="R3" s="5"/>
      <c r="T3" s="5"/>
      <c r="AF3" s="5"/>
      <c r="AG3" s="5"/>
    </row>
    <row r="4" spans="1:33">
      <c r="B4" s="21" t="s">
        <v>207</v>
      </c>
      <c r="C4" s="22" t="s">
        <v>208</v>
      </c>
      <c r="D4" s="21" t="s">
        <v>207</v>
      </c>
      <c r="E4" s="22" t="s">
        <v>208</v>
      </c>
      <c r="F4" s="21" t="s">
        <v>207</v>
      </c>
      <c r="G4" s="22" t="s">
        <v>208</v>
      </c>
      <c r="I4" s="5"/>
      <c r="J4" s="5"/>
      <c r="K4" s="5"/>
      <c r="L4" s="5"/>
      <c r="M4" s="5"/>
      <c r="N4" s="5"/>
      <c r="O4" s="5"/>
      <c r="P4" s="5"/>
      <c r="Q4" s="5"/>
      <c r="R4" s="5"/>
      <c r="S4" s="5"/>
      <c r="T4" s="5"/>
      <c r="AF4" s="5"/>
      <c r="AG4" s="5"/>
    </row>
    <row r="5" spans="1:33" ht="16.5" thickBot="1">
      <c r="A5" s="14" t="s">
        <v>202</v>
      </c>
    </row>
    <row r="6" spans="1:33" s="1" customFormat="1" ht="60.75" thickBot="1">
      <c r="A6" s="35" t="s">
        <v>209</v>
      </c>
      <c r="B6" s="29">
        <v>9</v>
      </c>
      <c r="C6" s="15">
        <f>B6/$B$3</f>
        <v>3</v>
      </c>
      <c r="D6" s="30">
        <v>14</v>
      </c>
      <c r="E6" s="15">
        <f>D6/5</f>
        <v>2.8</v>
      </c>
      <c r="F6" s="31">
        <v>12</v>
      </c>
      <c r="G6" s="25">
        <f>F6/$F$3</f>
        <v>3</v>
      </c>
      <c r="H6" s="5"/>
      <c r="J6" s="5"/>
      <c r="L6" s="5"/>
      <c r="N6" s="5"/>
      <c r="P6" s="5"/>
      <c r="R6" s="5"/>
      <c r="T6" s="5"/>
      <c r="V6" s="5"/>
      <c r="X6" s="5"/>
      <c r="Y6" s="5"/>
      <c r="Z6" s="5"/>
      <c r="AA6" s="5"/>
      <c r="AB6" s="5"/>
      <c r="AC6" s="5"/>
    </row>
    <row r="7" spans="1:33" s="1" customFormat="1" ht="120.75" thickBot="1">
      <c r="A7" s="35" t="s">
        <v>210</v>
      </c>
      <c r="B7" s="29">
        <v>9</v>
      </c>
      <c r="C7" s="15">
        <f>B7/$B$3</f>
        <v>3</v>
      </c>
      <c r="D7" s="30">
        <v>15</v>
      </c>
      <c r="E7" s="15">
        <f>D7/5</f>
        <v>3</v>
      </c>
      <c r="F7" s="31">
        <v>10</v>
      </c>
      <c r="G7" s="25">
        <f t="shared" ref="G7:G17" si="0">F7/$F$3</f>
        <v>2.5</v>
      </c>
      <c r="H7" s="5"/>
      <c r="I7" s="5"/>
      <c r="J7" s="5"/>
      <c r="K7" s="5"/>
      <c r="L7" s="5"/>
      <c r="M7" s="5"/>
      <c r="N7" s="5"/>
      <c r="O7" s="5"/>
      <c r="P7" s="5"/>
      <c r="Q7" s="5"/>
      <c r="R7" s="5"/>
      <c r="S7" s="5"/>
      <c r="T7" s="5"/>
      <c r="V7" s="5"/>
      <c r="W7" s="5"/>
      <c r="X7" s="5"/>
      <c r="Y7" s="5"/>
      <c r="Z7" s="5"/>
      <c r="AA7" s="5"/>
      <c r="AB7" s="5"/>
      <c r="AC7" s="5"/>
    </row>
    <row r="8" spans="1:33" ht="60.75" thickBot="1">
      <c r="A8" s="35" t="s">
        <v>211</v>
      </c>
      <c r="B8" s="29">
        <v>11</v>
      </c>
      <c r="C8" s="15">
        <f>B8/$B$3</f>
        <v>3.6666666666666665</v>
      </c>
      <c r="D8" s="30">
        <v>20</v>
      </c>
      <c r="E8" s="15">
        <f t="shared" ref="E8:E17" si="1">D8/$D$3</f>
        <v>3.3333333333333335</v>
      </c>
      <c r="F8" s="31">
        <v>13</v>
      </c>
      <c r="G8" s="25">
        <f t="shared" si="0"/>
        <v>3.25</v>
      </c>
      <c r="H8" s="5"/>
      <c r="I8" s="5"/>
      <c r="J8" s="5"/>
    </row>
    <row r="9" spans="1:33" ht="60.75" thickBot="1">
      <c r="A9" s="35" t="s">
        <v>212</v>
      </c>
      <c r="B9" s="29">
        <v>5</v>
      </c>
      <c r="C9" s="15">
        <f>B9/2</f>
        <v>2.5</v>
      </c>
      <c r="D9" s="30">
        <v>12</v>
      </c>
      <c r="E9" s="15">
        <f t="shared" si="1"/>
        <v>2</v>
      </c>
      <c r="F9" s="31">
        <v>7</v>
      </c>
      <c r="G9" s="25">
        <f t="shared" si="0"/>
        <v>1.75</v>
      </c>
    </row>
    <row r="10" spans="1:33" ht="90.75" thickBot="1">
      <c r="A10" s="35" t="s">
        <v>213</v>
      </c>
      <c r="B10" s="29">
        <v>10</v>
      </c>
      <c r="C10" s="15">
        <f t="shared" ref="C10:C15" si="2">B10/$B$3</f>
        <v>3.3333333333333335</v>
      </c>
      <c r="D10" s="30">
        <v>13</v>
      </c>
      <c r="E10" s="15">
        <f t="shared" si="1"/>
        <v>2.1666666666666665</v>
      </c>
      <c r="F10" s="31">
        <v>7</v>
      </c>
      <c r="G10" s="25">
        <f t="shared" si="0"/>
        <v>1.75</v>
      </c>
    </row>
    <row r="11" spans="1:33" ht="45.75" thickBot="1">
      <c r="A11" s="35" t="s">
        <v>214</v>
      </c>
      <c r="B11" s="29">
        <v>9</v>
      </c>
      <c r="C11" s="15">
        <f t="shared" si="2"/>
        <v>3</v>
      </c>
      <c r="D11" s="30">
        <v>19</v>
      </c>
      <c r="E11" s="15">
        <f t="shared" si="1"/>
        <v>3.1666666666666665</v>
      </c>
      <c r="F11" s="31">
        <v>10</v>
      </c>
      <c r="G11" s="25">
        <f t="shared" si="0"/>
        <v>2.5</v>
      </c>
    </row>
    <row r="12" spans="1:33" ht="45.75" thickBot="1">
      <c r="A12" s="35" t="s">
        <v>215</v>
      </c>
      <c r="B12" s="29">
        <v>6</v>
      </c>
      <c r="C12" s="15">
        <f t="shared" si="2"/>
        <v>2</v>
      </c>
      <c r="D12" s="30">
        <v>15</v>
      </c>
      <c r="E12" s="15">
        <f t="shared" si="1"/>
        <v>2.5</v>
      </c>
      <c r="F12" s="31">
        <v>9</v>
      </c>
      <c r="G12" s="25">
        <f>F12/3</f>
        <v>3</v>
      </c>
    </row>
    <row r="13" spans="1:33" ht="135.75" thickBot="1">
      <c r="A13" s="35" t="s">
        <v>216</v>
      </c>
      <c r="B13" s="29">
        <v>11</v>
      </c>
      <c r="C13" s="15">
        <f t="shared" si="2"/>
        <v>3.6666666666666665</v>
      </c>
      <c r="D13" s="30">
        <v>15</v>
      </c>
      <c r="E13" s="15">
        <f t="shared" si="1"/>
        <v>2.5</v>
      </c>
      <c r="F13" s="31">
        <v>14</v>
      </c>
      <c r="G13" s="25">
        <f t="shared" si="0"/>
        <v>3.5</v>
      </c>
    </row>
    <row r="14" spans="1:33" ht="75.75" thickBot="1">
      <c r="A14" s="35" t="s">
        <v>225</v>
      </c>
      <c r="B14" s="29">
        <v>11</v>
      </c>
      <c r="C14" s="15">
        <f t="shared" si="2"/>
        <v>3.6666666666666665</v>
      </c>
      <c r="D14" s="30">
        <v>17</v>
      </c>
      <c r="E14" s="15">
        <f t="shared" si="1"/>
        <v>2.8333333333333335</v>
      </c>
      <c r="F14" s="31">
        <v>14</v>
      </c>
      <c r="G14" s="25">
        <f t="shared" si="0"/>
        <v>3.5</v>
      </c>
    </row>
    <row r="15" spans="1:33" ht="60.75" thickBot="1">
      <c r="A15" s="35" t="s">
        <v>219</v>
      </c>
      <c r="B15" s="29">
        <v>9</v>
      </c>
      <c r="C15" s="15">
        <f t="shared" si="2"/>
        <v>3</v>
      </c>
      <c r="D15" s="30">
        <v>15</v>
      </c>
      <c r="E15" s="15">
        <f t="shared" si="1"/>
        <v>2.5</v>
      </c>
      <c r="F15" s="31">
        <v>9</v>
      </c>
      <c r="G15" s="25">
        <f t="shared" si="0"/>
        <v>2.25</v>
      </c>
    </row>
    <row r="16" spans="1:33" ht="60.75" thickBot="1">
      <c r="A16" s="35" t="s">
        <v>217</v>
      </c>
      <c r="B16" s="29">
        <v>3</v>
      </c>
      <c r="C16" s="15">
        <f>B16</f>
        <v>3</v>
      </c>
      <c r="D16" s="30">
        <v>17</v>
      </c>
      <c r="E16" s="15">
        <f t="shared" si="1"/>
        <v>2.8333333333333335</v>
      </c>
      <c r="F16" s="31">
        <v>6</v>
      </c>
      <c r="G16" s="25">
        <f>F16/2</f>
        <v>3</v>
      </c>
    </row>
    <row r="17" spans="1:7" ht="120.75" thickBot="1">
      <c r="A17" s="35" t="s">
        <v>218</v>
      </c>
      <c r="B17" s="29">
        <v>11</v>
      </c>
      <c r="C17" s="16">
        <f>B17/$B$3</f>
        <v>3.6666666666666665</v>
      </c>
      <c r="D17" s="30">
        <v>15</v>
      </c>
      <c r="E17" s="15">
        <f t="shared" si="1"/>
        <v>2.5</v>
      </c>
      <c r="F17" s="31">
        <v>11</v>
      </c>
      <c r="G17" s="25">
        <f t="shared" si="0"/>
        <v>2.75</v>
      </c>
    </row>
    <row r="18" spans="1:7" ht="15.75" thickBot="1">
      <c r="A18" s="1" t="s">
        <v>197</v>
      </c>
      <c r="B18" s="17"/>
      <c r="C18" s="18">
        <f>SUM(C6:C17)</f>
        <v>37.5</v>
      </c>
      <c r="D18" s="17"/>
      <c r="E18" s="23">
        <f>SUM(E6:E17)</f>
        <v>32.133333333333326</v>
      </c>
      <c r="F18" s="17"/>
      <c r="G18" s="24">
        <f>SUM(G6:G17)</f>
        <v>32.75</v>
      </c>
    </row>
    <row r="19" spans="1:7">
      <c r="A19" s="36" t="s">
        <v>220</v>
      </c>
      <c r="B19" s="17"/>
      <c r="C19" s="19">
        <f>C18/12</f>
        <v>3.125</v>
      </c>
      <c r="D19" s="17"/>
      <c r="E19" s="20">
        <f>E18/12</f>
        <v>2.6777777777777771</v>
      </c>
      <c r="F19" s="17"/>
      <c r="G19" s="19">
        <f>G18/12</f>
        <v>2.7291666666666665</v>
      </c>
    </row>
    <row r="21" spans="1:7">
      <c r="G21" s="1"/>
    </row>
    <row r="22" spans="1:7">
      <c r="A22" s="33" t="s">
        <v>221</v>
      </c>
      <c r="C22" s="1"/>
      <c r="E22" s="1"/>
      <c r="G22" s="1"/>
    </row>
    <row r="23" spans="1:7">
      <c r="A23" s="33"/>
      <c r="E23" s="1"/>
    </row>
    <row r="24" spans="1:7">
      <c r="A24" s="33" t="s">
        <v>222</v>
      </c>
      <c r="E24" s="1"/>
    </row>
    <row r="25" spans="1:7">
      <c r="A25" s="33" t="s">
        <v>226</v>
      </c>
    </row>
    <row r="26" spans="1:7">
      <c r="A26" s="33" t="s">
        <v>223</v>
      </c>
    </row>
    <row r="27" spans="1:7">
      <c r="A27" s="33" t="s">
        <v>224</v>
      </c>
    </row>
    <row r="28" spans="1:7">
      <c r="A28" s="33" t="s">
        <v>227</v>
      </c>
    </row>
  </sheetData>
  <mergeCells count="1">
    <mergeCell ref="B1:G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Armitage, Devan -AFR</dc:creator>
  <cp:lastModifiedBy>Galloway, Sandi -AFR</cp:lastModifiedBy>
  <dcterms:created xsi:type="dcterms:W3CDTF">2019-05-30T18:58:20Z</dcterms:created>
  <dcterms:modified xsi:type="dcterms:W3CDTF">2020-02-11T21:01:29Z</dcterms:modified>
</cp:coreProperties>
</file>